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ables/table2.xml" ContentType="application/vnd.openxmlformats-officedocument.spreadsheetml.tab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Ex1.xml" ContentType="application/vnd.ms-office.chartex+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charts/chartEx2.xml" ContentType="application/vnd.ms-office.chartex+xml"/>
  <Override PartName="/xl/charts/style18.xml" ContentType="application/vnd.ms-office.chartstyle+xml"/>
  <Override PartName="/xl/charts/colors18.xml" ContentType="application/vnd.ms-office.chartcolorstyle+xml"/>
  <Override PartName="/xl/charts/chartEx3.xml" ContentType="application/vnd.ms-office.chartex+xml"/>
  <Override PartName="/xl/charts/style19.xml" ContentType="application/vnd.ms-office.chartstyle+xml"/>
  <Override PartName="/xl/charts/colors19.xml" ContentType="application/vnd.ms-office.chartcolorstyle+xml"/>
  <Override PartName="/xl/charts/chartEx4.xml" ContentType="application/vnd.ms-office.chartex+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21.xml" ContentType="application/vnd.ms-office.chartstyle+xml"/>
  <Override PartName="/xl/charts/colors21.xml" ContentType="application/vnd.ms-office.chartcolorstyle+xml"/>
  <Override PartName="/xl/charts/chart18.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60" windowHeight="7710" tabRatio="667" activeTab="2"/>
  </bookViews>
  <sheets>
    <sheet name="Table 1" sheetId="54" r:id="rId1"/>
    <sheet name="Table 2" sheetId="55" r:id="rId2"/>
    <sheet name="Figure 1" sheetId="19" r:id="rId3"/>
    <sheet name="Table 3 " sheetId="60"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Table A.1" sheetId="56" r:id="rId17"/>
    <sheet name="Table A.2" sheetId="57" r:id="rId18"/>
    <sheet name="Table A.3" sheetId="58" r:id="rId19"/>
    <sheet name="Table A.4" sheetId="59" r:id="rId20"/>
    <sheet name="Figure A.1.a A.1.b" sheetId="44" r:id="rId21"/>
    <sheet name="Table A.5. A.6. A.7." sheetId="45" r:id="rId22"/>
    <sheet name="Figure A.2" sheetId="47" r:id="rId23"/>
    <sheet name="Table A.8 A.9" sheetId="41" r:id="rId24"/>
    <sheet name="Figure A.3" sheetId="42" r:id="rId25"/>
    <sheet name="VAT - Table 2 (3 tables)" sheetId="21"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20" hidden="1">#REF!</definedName>
    <definedName name="__123Graph_A" localSheetId="24" hidden="1">#REF!</definedName>
    <definedName name="__123Graph_A" localSheetId="0" hidden="1">#REF!</definedName>
    <definedName name="__123Graph_A" localSheetId="1" hidden="1">#REF!</definedName>
    <definedName name="__123Graph_A" localSheetId="3" hidden="1">#REF!</definedName>
    <definedName name="__123Graph_A" localSheetId="14"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5"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20" hidden="1">#REF!</definedName>
    <definedName name="__123Graph_AREER" localSheetId="24" hidden="1">#REF!</definedName>
    <definedName name="__123Graph_AREER" localSheetId="0" hidden="1">#REF!</definedName>
    <definedName name="__123Graph_AREER" localSheetId="1" hidden="1">#REF!</definedName>
    <definedName name="__123Graph_AREER" localSheetId="3" hidden="1">#REF!</definedName>
    <definedName name="__123Graph_AREER" localSheetId="14" hidden="1">#REF!</definedName>
    <definedName name="__123Graph_AREER" localSheetId="16" hidden="1">#REF!</definedName>
    <definedName name="__123Graph_AREER" localSheetId="17" hidden="1">#REF!</definedName>
    <definedName name="__123Graph_AREER" localSheetId="18" hidden="1">#REF!</definedName>
    <definedName name="__123Graph_AREER" localSheetId="19" hidden="1">#REF!</definedName>
    <definedName name="__123Graph_AREER" localSheetId="25"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20" hidden="1">'[3]Quarterly Program'!#REF!</definedName>
    <definedName name="__123Graph_B" localSheetId="24" hidden="1">'[3]Quarterly Program'!#REF!</definedName>
    <definedName name="__123Graph_B" localSheetId="0" hidden="1">'[3]Quarterly Program'!#REF!</definedName>
    <definedName name="__123Graph_B" localSheetId="1" hidden="1">'[3]Quarterly Program'!#REF!</definedName>
    <definedName name="__123Graph_B" localSheetId="3" hidden="1">'[3]Quarterly Program'!#REF!</definedName>
    <definedName name="__123Graph_B" localSheetId="14" hidden="1">'[3]Quarterly Program'!#REF!</definedName>
    <definedName name="__123Graph_B" localSheetId="16" hidden="1">'[3]Quarterly Program'!#REF!</definedName>
    <definedName name="__123Graph_B" localSheetId="17" hidden="1">'[3]Quarterly Program'!#REF!</definedName>
    <definedName name="__123Graph_B" localSheetId="18" hidden="1">'[3]Quarterly Program'!#REF!</definedName>
    <definedName name="__123Graph_B" localSheetId="19" hidden="1">'[3]Quarterly Program'!#REF!</definedName>
    <definedName name="__123Graph_B" localSheetId="25"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20" hidden="1">'[3]Quarterly Program'!#REF!</definedName>
    <definedName name="__123Graph_BGDP" localSheetId="24" hidden="1">'[3]Quarterly Program'!#REF!</definedName>
    <definedName name="__123Graph_BGDP" localSheetId="0" hidden="1">'[3]Quarterly Program'!#REF!</definedName>
    <definedName name="__123Graph_BGDP" localSheetId="1" hidden="1">'[3]Quarterly Program'!#REF!</definedName>
    <definedName name="__123Graph_BGDP" localSheetId="3" hidden="1">'[3]Quarterly Program'!#REF!</definedName>
    <definedName name="__123Graph_BGDP" localSheetId="14" hidden="1">'[3]Quarterly Program'!#REF!</definedName>
    <definedName name="__123Graph_BGDP" localSheetId="16" hidden="1">'[3]Quarterly Program'!#REF!</definedName>
    <definedName name="__123Graph_BGDP" localSheetId="17" hidden="1">'[3]Quarterly Program'!#REF!</definedName>
    <definedName name="__123Graph_BGDP" localSheetId="18" hidden="1">'[3]Quarterly Program'!#REF!</definedName>
    <definedName name="__123Graph_BGDP" localSheetId="19" hidden="1">'[3]Quarterly Program'!#REF!</definedName>
    <definedName name="__123Graph_BGDP" localSheetId="25"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20" hidden="1">'[3]Quarterly Program'!#REF!</definedName>
    <definedName name="__123Graph_BMONEY" localSheetId="24" hidden="1">'[3]Quarterly Program'!#REF!</definedName>
    <definedName name="__123Graph_BMONEY" localSheetId="0" hidden="1">'[3]Quarterly Program'!#REF!</definedName>
    <definedName name="__123Graph_BMONEY" localSheetId="1" hidden="1">'[3]Quarterly Program'!#REF!</definedName>
    <definedName name="__123Graph_BMONEY" localSheetId="3" hidden="1">'[3]Quarterly Program'!#REF!</definedName>
    <definedName name="__123Graph_BMONEY" localSheetId="14" hidden="1">'[3]Quarterly Program'!#REF!</definedName>
    <definedName name="__123Graph_BMONEY" localSheetId="16" hidden="1">'[3]Quarterly Program'!#REF!</definedName>
    <definedName name="__123Graph_BMONEY" localSheetId="17" hidden="1">'[3]Quarterly Program'!#REF!</definedName>
    <definedName name="__123Graph_BMONEY" localSheetId="18" hidden="1">'[3]Quarterly Program'!#REF!</definedName>
    <definedName name="__123Graph_BMONEY" localSheetId="19" hidden="1">'[3]Quarterly Program'!#REF!</definedName>
    <definedName name="__123Graph_BMONEY" localSheetId="25"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20" hidden="1">#REF!</definedName>
    <definedName name="__123Graph_BREER" localSheetId="24" hidden="1">#REF!</definedName>
    <definedName name="__123Graph_BREER" localSheetId="0" hidden="1">#REF!</definedName>
    <definedName name="__123Graph_BREER" localSheetId="1" hidden="1">#REF!</definedName>
    <definedName name="__123Graph_BREER" localSheetId="3" hidden="1">#REF!</definedName>
    <definedName name="__123Graph_BREER" localSheetId="14" hidden="1">#REF!</definedName>
    <definedName name="__123Graph_BREER" localSheetId="16" hidden="1">#REF!</definedName>
    <definedName name="__123Graph_BREER" localSheetId="17" hidden="1">#REF!</definedName>
    <definedName name="__123Graph_BREER" localSheetId="18" hidden="1">#REF!</definedName>
    <definedName name="__123Graph_BREER" localSheetId="19" hidden="1">#REF!</definedName>
    <definedName name="__123Graph_BREER" localSheetId="25"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20" hidden="1">#REF!</definedName>
    <definedName name="__123Graph_CREER" localSheetId="24" hidden="1">#REF!</definedName>
    <definedName name="__123Graph_CREER" localSheetId="0" hidden="1">#REF!</definedName>
    <definedName name="__123Graph_CREER" localSheetId="1" hidden="1">#REF!</definedName>
    <definedName name="__123Graph_CREER" localSheetId="3" hidden="1">#REF!</definedName>
    <definedName name="__123Graph_CREER" localSheetId="14" hidden="1">#REF!</definedName>
    <definedName name="__123Graph_CREER" localSheetId="16" hidden="1">#REF!</definedName>
    <definedName name="__123Graph_CREER" localSheetId="17" hidden="1">#REF!</definedName>
    <definedName name="__123Graph_CREER" localSheetId="18" hidden="1">#REF!</definedName>
    <definedName name="__123Graph_CREER" localSheetId="19" hidden="1">#REF!</definedName>
    <definedName name="__123Graph_CREER" localSheetId="25"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20" hidden="1">#REF!</definedName>
    <definedName name="_1" localSheetId="24" hidden="1">#REF!</definedName>
    <definedName name="_1" localSheetId="0" hidden="1">#REF!</definedName>
    <definedName name="_1" localSheetId="1" hidden="1">#REF!</definedName>
    <definedName name="_1" localSheetId="3" hidden="1">#REF!</definedName>
    <definedName name="_1" localSheetId="14" hidden="1">#REF!</definedName>
    <definedName name="_1" localSheetId="16" hidden="1">#REF!</definedName>
    <definedName name="_1" localSheetId="17" hidden="1">#REF!</definedName>
    <definedName name="_1" localSheetId="18" hidden="1">#REF!</definedName>
    <definedName name="_1" localSheetId="19" hidden="1">#REF!</definedName>
    <definedName name="_1" localSheetId="25"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20" hidden="1">#REF!</definedName>
    <definedName name="_11__123Graph_BCPI_ER_LOG" localSheetId="24" hidden="1">#REF!</definedName>
    <definedName name="_11__123Graph_BCPI_ER_LOG" localSheetId="0" hidden="1">#REF!</definedName>
    <definedName name="_11__123Graph_BCPI_ER_LOG" localSheetId="1" hidden="1">#REF!</definedName>
    <definedName name="_11__123Graph_BCPI_ER_LOG" localSheetId="3" hidden="1">#REF!</definedName>
    <definedName name="_11__123Graph_BCPI_ER_LOG" localSheetId="14" hidden="1">#REF!</definedName>
    <definedName name="_11__123Graph_BCPI_ER_LOG" localSheetId="16" hidden="1">#REF!</definedName>
    <definedName name="_11__123Graph_BCPI_ER_LOG" localSheetId="17" hidden="1">#REF!</definedName>
    <definedName name="_11__123Graph_BCPI_ER_LOG" localSheetId="18" hidden="1">#REF!</definedName>
    <definedName name="_11__123Graph_BCPI_ER_LOG" localSheetId="19" hidden="1">#REF!</definedName>
    <definedName name="_11__123Graph_BCPI_ER_LOG" localSheetId="25"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20" hidden="1">#REF!</definedName>
    <definedName name="_13__123Graph_BIBA_IBRD" localSheetId="24" hidden="1">#REF!</definedName>
    <definedName name="_13__123Graph_BIBA_IBRD" localSheetId="0" hidden="1">#REF!</definedName>
    <definedName name="_13__123Graph_BIBA_IBRD" localSheetId="1" hidden="1">#REF!</definedName>
    <definedName name="_13__123Graph_BIBA_IBRD" localSheetId="3" hidden="1">#REF!</definedName>
    <definedName name="_13__123Graph_BIBA_IBRD" localSheetId="14" hidden="1">#REF!</definedName>
    <definedName name="_13__123Graph_BIBA_IBRD" localSheetId="16" hidden="1">#REF!</definedName>
    <definedName name="_13__123Graph_BIBA_IBRD" localSheetId="17" hidden="1">#REF!</definedName>
    <definedName name="_13__123Graph_BIBA_IBRD" localSheetId="18" hidden="1">#REF!</definedName>
    <definedName name="_13__123Graph_BIBA_IBRD" localSheetId="19" hidden="1">#REF!</definedName>
    <definedName name="_13__123Graph_BIBA_IBRD" localSheetId="25"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20" hidden="1">#REF!</definedName>
    <definedName name="_15__123Graph_ACPI_ER_LOG" localSheetId="24" hidden="1">#REF!</definedName>
    <definedName name="_15__123Graph_ACPI_ER_LOG" localSheetId="0" hidden="1">#REF!</definedName>
    <definedName name="_15__123Graph_ACPI_ER_LOG" localSheetId="1" hidden="1">#REF!</definedName>
    <definedName name="_15__123Graph_ACPI_ER_LOG" localSheetId="3" hidden="1">#REF!</definedName>
    <definedName name="_15__123Graph_ACPI_ER_LOG" localSheetId="14" hidden="1">#REF!</definedName>
    <definedName name="_15__123Graph_ACPI_ER_LOG" localSheetId="16" hidden="1">#REF!</definedName>
    <definedName name="_15__123Graph_ACPI_ER_LOG" localSheetId="17" hidden="1">#REF!</definedName>
    <definedName name="_15__123Graph_ACPI_ER_LOG" localSheetId="18" hidden="1">#REF!</definedName>
    <definedName name="_15__123Graph_ACPI_ER_LOG" localSheetId="19" hidden="1">#REF!</definedName>
    <definedName name="_15__123Graph_ACPI_ER_LOG" localSheetId="25"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20" hidden="1">#REF!</definedName>
    <definedName name="_20__123Graph_BCPI_ER_LOG" localSheetId="24" hidden="1">#REF!</definedName>
    <definedName name="_20__123Graph_BCPI_ER_LOG" localSheetId="0" hidden="1">#REF!</definedName>
    <definedName name="_20__123Graph_BCPI_ER_LOG" localSheetId="1" hidden="1">#REF!</definedName>
    <definedName name="_20__123Graph_BCPI_ER_LOG" localSheetId="3" hidden="1">#REF!</definedName>
    <definedName name="_20__123Graph_BCPI_ER_LOG" localSheetId="14" hidden="1">#REF!</definedName>
    <definedName name="_20__123Graph_BCPI_ER_LOG" localSheetId="16" hidden="1">#REF!</definedName>
    <definedName name="_20__123Graph_BCPI_ER_LOG" localSheetId="17" hidden="1">#REF!</definedName>
    <definedName name="_20__123Graph_BCPI_ER_LOG" localSheetId="18" hidden="1">#REF!</definedName>
    <definedName name="_20__123Graph_BCPI_ER_LOG" localSheetId="19" hidden="1">#REF!</definedName>
    <definedName name="_20__123Graph_BCPI_ER_LOG" localSheetId="25"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20" hidden="1">#REF!</definedName>
    <definedName name="_25__123Graph_BIBA_IBRD" localSheetId="24" hidden="1">#REF!</definedName>
    <definedName name="_25__123Graph_BIBA_IBRD" localSheetId="0" hidden="1">#REF!</definedName>
    <definedName name="_25__123Graph_BIBA_IBRD" localSheetId="1" hidden="1">#REF!</definedName>
    <definedName name="_25__123Graph_BIBA_IBRD" localSheetId="3" hidden="1">#REF!</definedName>
    <definedName name="_25__123Graph_BIBA_IBRD" localSheetId="14" hidden="1">#REF!</definedName>
    <definedName name="_25__123Graph_BIBA_IBRD" localSheetId="16" hidden="1">#REF!</definedName>
    <definedName name="_25__123Graph_BIBA_IBRD" localSheetId="17" hidden="1">#REF!</definedName>
    <definedName name="_25__123Graph_BIBA_IBRD" localSheetId="18" hidden="1">#REF!</definedName>
    <definedName name="_25__123Graph_BIBA_IBRD" localSheetId="19" hidden="1">#REF!</definedName>
    <definedName name="_25__123Graph_BIBA_IBRD" localSheetId="25" hidden="1">#REF!</definedName>
    <definedName name="_25__123Graph_BIBA_IBRD" hidden="1">#REF!</definedName>
    <definedName name="_3__123Graph_ACPI_ER_LOG" localSheetId="2" hidden="1">[4]ER!#REF!</definedName>
    <definedName name="_3__123Graph_ACPI_ER_LOG" localSheetId="12" hidden="1">[4]ER!#REF!</definedName>
    <definedName name="_3__123Graph_ACPI_ER_LOG" localSheetId="13" hidden="1">[4]ER!#REF!</definedName>
    <definedName name="_3__123Graph_ACPI_ER_LOG" localSheetId="15" hidden="1">[4]ER!#REF!</definedName>
    <definedName name="_3__123Graph_ACPI_ER_LOG" localSheetId="4" hidden="1">[4]ER!#REF!</definedName>
    <definedName name="_3__123Graph_ACPI_ER_LOG" localSheetId="6" hidden="1">[4]ER!#REF!</definedName>
    <definedName name="_3__123Graph_ACPI_ER_LOG" localSheetId="7" hidden="1">[4]ER!#REF!</definedName>
    <definedName name="_3__123Graph_ACPI_ER_LOG" localSheetId="8" hidden="1">[4]ER!#REF!</definedName>
    <definedName name="_3__123Graph_ACPI_ER_LOG" localSheetId="9" hidden="1">[4]ER!#REF!</definedName>
    <definedName name="_3__123Graph_ACPI_ER_LOG" localSheetId="10" hidden="1">[4]ER!#REF!</definedName>
    <definedName name="_3__123Graph_ACPI_ER_LOG" localSheetId="11" hidden="1">[4]ER!#REF!</definedName>
    <definedName name="_3__123Graph_ACPI_ER_LOG" localSheetId="20" hidden="1">[4]ER!#REF!</definedName>
    <definedName name="_3__123Graph_ACPI_ER_LOG" localSheetId="24" hidden="1">[4]ER!#REF!</definedName>
    <definedName name="_3__123Graph_ACPI_ER_LOG" localSheetId="0" hidden="1">[4]ER!#REF!</definedName>
    <definedName name="_3__123Graph_ACPI_ER_LOG" localSheetId="1" hidden="1">[4]ER!#REF!</definedName>
    <definedName name="_3__123Graph_ACPI_ER_LOG" localSheetId="3" hidden="1">[4]ER!#REF!</definedName>
    <definedName name="_3__123Graph_ACPI_ER_LOG" localSheetId="14" hidden="1">[4]ER!#REF!</definedName>
    <definedName name="_3__123Graph_ACPI_ER_LOG" localSheetId="16" hidden="1">[4]ER!#REF!</definedName>
    <definedName name="_3__123Graph_ACPI_ER_LOG" localSheetId="17" hidden="1">[4]ER!#REF!</definedName>
    <definedName name="_3__123Graph_ACPI_ER_LOG" localSheetId="18" hidden="1">[4]ER!#REF!</definedName>
    <definedName name="_3__123Graph_ACPI_ER_LOG" localSheetId="19" hidden="1">[4]ER!#REF!</definedName>
    <definedName name="_3__123Graph_ACPI_ER_LOG" localSheetId="25" hidden="1">[4]ER!#REF!</definedName>
    <definedName name="_3__123Graph_ACPI_ER_LOG" hidden="1">[4]ER!#REF!</definedName>
    <definedName name="_4__123Graph_AChart_2A" hidden="1">[1]CPIINDEX!$K$203:$K$304</definedName>
    <definedName name="_4__123Graph_BCPI_ER_LOG" localSheetId="2" hidden="1">[4]ER!#REF!</definedName>
    <definedName name="_4__123Graph_BCPI_ER_LOG" localSheetId="12" hidden="1">[4]ER!#REF!</definedName>
    <definedName name="_4__123Graph_BCPI_ER_LOG" localSheetId="13" hidden="1">[4]ER!#REF!</definedName>
    <definedName name="_4__123Graph_BCPI_ER_LOG" localSheetId="15" hidden="1">[4]ER!#REF!</definedName>
    <definedName name="_4__123Graph_BCPI_ER_LOG" localSheetId="4" hidden="1">[4]ER!#REF!</definedName>
    <definedName name="_4__123Graph_BCPI_ER_LOG" localSheetId="6" hidden="1">[4]ER!#REF!</definedName>
    <definedName name="_4__123Graph_BCPI_ER_LOG" localSheetId="7" hidden="1">[4]ER!#REF!</definedName>
    <definedName name="_4__123Graph_BCPI_ER_LOG" localSheetId="8" hidden="1">[4]ER!#REF!</definedName>
    <definedName name="_4__123Graph_BCPI_ER_LOG" localSheetId="9" hidden="1">[4]ER!#REF!</definedName>
    <definedName name="_4__123Graph_BCPI_ER_LOG" localSheetId="10" hidden="1">[4]ER!#REF!</definedName>
    <definedName name="_4__123Graph_BCPI_ER_LOG" localSheetId="11" hidden="1">[4]ER!#REF!</definedName>
    <definedName name="_4__123Graph_BCPI_ER_LOG" localSheetId="20" hidden="1">[4]ER!#REF!</definedName>
    <definedName name="_4__123Graph_BCPI_ER_LOG" localSheetId="24" hidden="1">[4]ER!#REF!</definedName>
    <definedName name="_4__123Graph_BCPI_ER_LOG" localSheetId="0" hidden="1">[4]ER!#REF!</definedName>
    <definedName name="_4__123Graph_BCPI_ER_LOG" localSheetId="1" hidden="1">[4]ER!#REF!</definedName>
    <definedName name="_4__123Graph_BCPI_ER_LOG" localSheetId="3" hidden="1">[4]ER!#REF!</definedName>
    <definedName name="_4__123Graph_BCPI_ER_LOG" localSheetId="14" hidden="1">[4]ER!#REF!</definedName>
    <definedName name="_4__123Graph_BCPI_ER_LOG" localSheetId="16" hidden="1">[4]ER!#REF!</definedName>
    <definedName name="_4__123Graph_BCPI_ER_LOG" localSheetId="17" hidden="1">[4]ER!#REF!</definedName>
    <definedName name="_4__123Graph_BCPI_ER_LOG" localSheetId="18" hidden="1">[4]ER!#REF!</definedName>
    <definedName name="_4__123Graph_BCPI_ER_LOG" localSheetId="19" hidden="1">[4]ER!#REF!</definedName>
    <definedName name="_4__123Graph_BCPI_ER_LOG" localSheetId="25" hidden="1">[4]ER!#REF!</definedName>
    <definedName name="_4__123Graph_BCPI_ER_LOG" hidden="1">[4]ER!#REF!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20" hidden="1">#REF!</definedName>
    <definedName name="_5__123Graph_ACPI_ER_LOG" localSheetId="24" hidden="1">#REF!</definedName>
    <definedName name="_5__123Graph_ACPI_ER_LOG" localSheetId="0" hidden="1">#REF!</definedName>
    <definedName name="_5__123Graph_ACPI_ER_LOG" localSheetId="1" hidden="1">#REF!</definedName>
    <definedName name="_5__123Graph_ACPI_ER_LOG" localSheetId="3" hidden="1">#REF!</definedName>
    <definedName name="_5__123Graph_ACPI_ER_LOG" localSheetId="14" hidden="1">#REF!</definedName>
    <definedName name="_5__123Graph_ACPI_ER_LOG" localSheetId="16" hidden="1">#REF!</definedName>
    <definedName name="_5__123Graph_ACPI_ER_LOG" localSheetId="17" hidden="1">#REF!</definedName>
    <definedName name="_5__123Graph_ACPI_ER_LOG" localSheetId="18" hidden="1">#REF!</definedName>
    <definedName name="_5__123Graph_ACPI_ER_LOG" localSheetId="19" hidden="1">#REF!</definedName>
    <definedName name="_5__123Graph_ACPI_ER_LOG" localSheetId="25" hidden="1">#REF!</definedName>
    <definedName name="_5__123Graph_ACPI_ER_LOG" hidden="1">#REF!</definedName>
    <definedName name="_5__123Graph_BIBA_IBRD" localSheetId="2" hidden="1">[4]WB!#REF!</definedName>
    <definedName name="_5__123Graph_BIBA_IBRD" localSheetId="12" hidden="1">[4]WB!#REF!</definedName>
    <definedName name="_5__123Graph_BIBA_IBRD" localSheetId="13" hidden="1">[4]WB!#REF!</definedName>
    <definedName name="_5__123Graph_BIBA_IBRD" localSheetId="15" hidden="1">[4]WB!#REF!</definedName>
    <definedName name="_5__123Graph_BIBA_IBRD" localSheetId="4" hidden="1">[4]WB!#REF!</definedName>
    <definedName name="_5__123Graph_BIBA_IBRD" localSheetId="6" hidden="1">[4]WB!#REF!</definedName>
    <definedName name="_5__123Graph_BIBA_IBRD" localSheetId="7" hidden="1">[4]WB!#REF!</definedName>
    <definedName name="_5__123Graph_BIBA_IBRD" localSheetId="8" hidden="1">[4]WB!#REF!</definedName>
    <definedName name="_5__123Graph_BIBA_IBRD" localSheetId="9" hidden="1">[4]WB!#REF!</definedName>
    <definedName name="_5__123Graph_BIBA_IBRD" localSheetId="10" hidden="1">[4]WB!#REF!</definedName>
    <definedName name="_5__123Graph_BIBA_IBRD" localSheetId="11" hidden="1">[4]WB!#REF!</definedName>
    <definedName name="_5__123Graph_BIBA_IBRD" localSheetId="20" hidden="1">[4]WB!#REF!</definedName>
    <definedName name="_5__123Graph_BIBA_IBRD" localSheetId="24" hidden="1">[4]WB!#REF!</definedName>
    <definedName name="_5__123Graph_BIBA_IBRD" localSheetId="0" hidden="1">[4]WB!#REF!</definedName>
    <definedName name="_5__123Graph_BIBA_IBRD" localSheetId="1" hidden="1">[4]WB!#REF!</definedName>
    <definedName name="_5__123Graph_BIBA_IBRD" localSheetId="3" hidden="1">[4]WB!#REF!</definedName>
    <definedName name="_5__123Graph_BIBA_IBRD" localSheetId="14" hidden="1">[4]WB!#REF!</definedName>
    <definedName name="_5__123Graph_BIBA_IBRD" localSheetId="16" hidden="1">[4]WB!#REF!</definedName>
    <definedName name="_5__123Graph_BIBA_IBRD" localSheetId="17" hidden="1">[4]WB!#REF!</definedName>
    <definedName name="_5__123Graph_BIBA_IBRD" localSheetId="18" hidden="1">[4]WB!#REF!</definedName>
    <definedName name="_5__123Graph_BIBA_IBRD" localSheetId="19" hidden="1">[4]WB!#REF!</definedName>
    <definedName name="_5__123Graph_BIBA_IBRD" localSheetId="25" hidden="1">[4]WB!#REF!</definedName>
    <definedName name="_5__123Graph_BIBA_IBRD" hidden="1">[4]WB!#REF!</definedName>
    <definedName name="_6__123Graph_AChart_3A" hidden="1">[1]CPIINDEX!$O$203:$O$304</definedName>
    <definedName name="_6__123Graph_ACPI_ER_LOG" localSheetId="2" hidden="1">[5]ER!#REF!</definedName>
    <definedName name="_6__123Graph_ACPI_ER_LOG" localSheetId="12" hidden="1">[5]ER!#REF!</definedName>
    <definedName name="_6__123Graph_ACPI_ER_LOG" localSheetId="13" hidden="1">[5]ER!#REF!</definedName>
    <definedName name="_6__123Graph_ACPI_ER_LOG" localSheetId="15" hidden="1">[5]ER!#REF!</definedName>
    <definedName name="_6__123Graph_ACPI_ER_LOG" localSheetId="4" hidden="1">[5]ER!#REF!</definedName>
    <definedName name="_6__123Graph_ACPI_ER_LOG" localSheetId="6" hidden="1">[5]ER!#REF!</definedName>
    <definedName name="_6__123Graph_ACPI_ER_LOG" localSheetId="7" hidden="1">[5]ER!#REF!</definedName>
    <definedName name="_6__123Graph_ACPI_ER_LOG" localSheetId="8" hidden="1">[5]ER!#REF!</definedName>
    <definedName name="_6__123Graph_ACPI_ER_LOG" localSheetId="9" hidden="1">[5]ER!#REF!</definedName>
    <definedName name="_6__123Graph_ACPI_ER_LOG" localSheetId="10" hidden="1">[5]ER!#REF!</definedName>
    <definedName name="_6__123Graph_ACPI_ER_LOG" localSheetId="11" hidden="1">[5]ER!#REF!</definedName>
    <definedName name="_6__123Graph_ACPI_ER_LOG" localSheetId="20" hidden="1">[5]ER!#REF!</definedName>
    <definedName name="_6__123Graph_ACPI_ER_LOG" localSheetId="24" hidden="1">[5]ER!#REF!</definedName>
    <definedName name="_6__123Graph_ACPI_ER_LOG" localSheetId="0" hidden="1">[5]ER!#REF!</definedName>
    <definedName name="_6__123Graph_ACPI_ER_LOG" localSheetId="1" hidden="1">[5]ER!#REF!</definedName>
    <definedName name="_6__123Graph_ACPI_ER_LOG" localSheetId="3" hidden="1">[5]ER!#REF!</definedName>
    <definedName name="_6__123Graph_ACPI_ER_LOG" localSheetId="14" hidden="1">[5]ER!#REF!</definedName>
    <definedName name="_6__123Graph_ACPI_ER_LOG" localSheetId="16" hidden="1">[5]ER!#REF!</definedName>
    <definedName name="_6__123Graph_ACPI_ER_LOG" localSheetId="17" hidden="1">[5]ER!#REF!</definedName>
    <definedName name="_6__123Graph_ACPI_ER_LOG" localSheetId="18" hidden="1">[5]ER!#REF!</definedName>
    <definedName name="_6__123Graph_ACPI_ER_LOG" localSheetId="19" hidden="1">[5]ER!#REF!</definedName>
    <definedName name="_6__123Graph_ACPI_ER_LOG" localSheetId="25" hidden="1">[5]ER!#REF!</definedName>
    <definedName name="_6__123Graph_ACPI_ER_LOG" hidden="1">[5]ER!#REF!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20" hidden="1">#REF!</definedName>
    <definedName name="_7__123Graph_BCPI_ER_LOG" localSheetId="24" hidden="1">#REF!</definedName>
    <definedName name="_7__123Graph_BCPI_ER_LOG" localSheetId="0" hidden="1">#REF!</definedName>
    <definedName name="_7__123Graph_BCPI_ER_LOG" localSheetId="1" hidden="1">#REF!</definedName>
    <definedName name="_7__123Graph_BCPI_ER_LOG" localSheetId="3" hidden="1">#REF!</definedName>
    <definedName name="_7__123Graph_BCPI_ER_LOG" localSheetId="14" hidden="1">#REF!</definedName>
    <definedName name="_7__123Graph_BCPI_ER_LOG" localSheetId="16" hidden="1">#REF!</definedName>
    <definedName name="_7__123Graph_BCPI_ER_LOG" localSheetId="17" hidden="1">#REF!</definedName>
    <definedName name="_7__123Graph_BCPI_ER_LOG" localSheetId="18" hidden="1">#REF!</definedName>
    <definedName name="_7__123Graph_BCPI_ER_LOG" localSheetId="19" hidden="1">#REF!</definedName>
    <definedName name="_7__123Graph_BCPI_ER_LOG" localSheetId="25" hidden="1">#REF!</definedName>
    <definedName name="_7__123Graph_BCPI_ER_LOG" hidden="1">#REF!</definedName>
    <definedName name="_8__123Graph_AChart_4A" hidden="1">[1]CPIINDEX!$O$239:$O$298</definedName>
    <definedName name="_8__123Graph_BIBA_IBRD" localSheetId="2" hidden="1">[5]WB!#REF!</definedName>
    <definedName name="_8__123Graph_BIBA_IBRD" localSheetId="12" hidden="1">[5]WB!#REF!</definedName>
    <definedName name="_8__123Graph_BIBA_IBRD" localSheetId="13" hidden="1">[5]WB!#REF!</definedName>
    <definedName name="_8__123Graph_BIBA_IBRD" localSheetId="15" hidden="1">[5]WB!#REF!</definedName>
    <definedName name="_8__123Graph_BIBA_IBRD" localSheetId="4" hidden="1">[5]WB!#REF!</definedName>
    <definedName name="_8__123Graph_BIBA_IBRD" localSheetId="6" hidden="1">[5]WB!#REF!</definedName>
    <definedName name="_8__123Graph_BIBA_IBRD" localSheetId="7" hidden="1">[5]WB!#REF!</definedName>
    <definedName name="_8__123Graph_BIBA_IBRD" localSheetId="8" hidden="1">[5]WB!#REF!</definedName>
    <definedName name="_8__123Graph_BIBA_IBRD" localSheetId="9" hidden="1">[5]WB!#REF!</definedName>
    <definedName name="_8__123Graph_BIBA_IBRD" localSheetId="10" hidden="1">[5]WB!#REF!</definedName>
    <definedName name="_8__123Graph_BIBA_IBRD" localSheetId="11" hidden="1">[5]WB!#REF!</definedName>
    <definedName name="_8__123Graph_BIBA_IBRD" localSheetId="20" hidden="1">[5]WB!#REF!</definedName>
    <definedName name="_8__123Graph_BIBA_IBRD" localSheetId="24" hidden="1">[5]WB!#REF!</definedName>
    <definedName name="_8__123Graph_BIBA_IBRD" localSheetId="0" hidden="1">[5]WB!#REF!</definedName>
    <definedName name="_8__123Graph_BIBA_IBRD" localSheetId="1" hidden="1">[5]WB!#REF!</definedName>
    <definedName name="_8__123Graph_BIBA_IBRD" localSheetId="3" hidden="1">[5]WB!#REF!</definedName>
    <definedName name="_8__123Graph_BIBA_IBRD" localSheetId="14" hidden="1">[5]WB!#REF!</definedName>
    <definedName name="_8__123Graph_BIBA_IBRD" localSheetId="16" hidden="1">[5]WB!#REF!</definedName>
    <definedName name="_8__123Graph_BIBA_IBRD" localSheetId="17" hidden="1">[5]WB!#REF!</definedName>
    <definedName name="_8__123Graph_BIBA_IBRD" localSheetId="18" hidden="1">[5]WB!#REF!</definedName>
    <definedName name="_8__123Graph_BIBA_IBRD" localSheetId="19" hidden="1">[5]WB!#REF!</definedName>
    <definedName name="_8__123Graph_BIBA_IBRD" localSheetId="25" hidden="1">[5]WB!#REF!</definedName>
    <definedName name="_8__123Graph_BIBA_IBRD" hidden="1">[5]WB!#REF!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20" hidden="1">#REF!</definedName>
    <definedName name="_9__123Graph_ACPI_ER_LOG" localSheetId="24" hidden="1">#REF!</definedName>
    <definedName name="_9__123Graph_ACPI_ER_LOG" localSheetId="0" hidden="1">#REF!</definedName>
    <definedName name="_9__123Graph_ACPI_ER_LOG" localSheetId="1" hidden="1">#REF!</definedName>
    <definedName name="_9__123Graph_ACPI_ER_LOG" localSheetId="3" hidden="1">#REF!</definedName>
    <definedName name="_9__123Graph_ACPI_ER_LOG" localSheetId="14" hidden="1">#REF!</definedName>
    <definedName name="_9__123Graph_ACPI_ER_LOG" localSheetId="16" hidden="1">#REF!</definedName>
    <definedName name="_9__123Graph_ACPI_ER_LOG" localSheetId="17" hidden="1">#REF!</definedName>
    <definedName name="_9__123Graph_ACPI_ER_LOG" localSheetId="18" hidden="1">#REF!</definedName>
    <definedName name="_9__123Graph_ACPI_ER_LOG" localSheetId="19" hidden="1">#REF!</definedName>
    <definedName name="_9__123Graph_ACPI_ER_LOG" localSheetId="25"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20" hidden="1">#REF!</definedName>
    <definedName name="_9__123Graph_BIBA_IBRD" localSheetId="24" hidden="1">#REF!</definedName>
    <definedName name="_9__123Graph_BIBA_IBRD" localSheetId="0" hidden="1">#REF!</definedName>
    <definedName name="_9__123Graph_BIBA_IBRD" localSheetId="1" hidden="1">#REF!</definedName>
    <definedName name="_9__123Graph_BIBA_IBRD" localSheetId="3" hidden="1">#REF!</definedName>
    <definedName name="_9__123Graph_BIBA_IBRD" localSheetId="14" hidden="1">#REF!</definedName>
    <definedName name="_9__123Graph_BIBA_IBRD" localSheetId="16" hidden="1">#REF!</definedName>
    <definedName name="_9__123Graph_BIBA_IBRD" localSheetId="17" hidden="1">#REF!</definedName>
    <definedName name="_9__123Graph_BIBA_IBRD" localSheetId="18" hidden="1">#REF!</definedName>
    <definedName name="_9__123Graph_BIBA_IBRD" localSheetId="19" hidden="1">#REF!</definedName>
    <definedName name="_9__123Graph_BIBA_IBRD" localSheetId="25"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20" hidden="1">#REF!</definedName>
    <definedName name="_Fill" localSheetId="24"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5" hidden="1">#REF!</definedName>
    <definedName name="_Fill" hidden="1">#REF!</definedName>
    <definedName name="_filterd" hidden="1">[6]C!$P$428:$T$428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localSheetId="16" hidden="1">'Table A.1'!$B$5:$F$19</definedName>
    <definedName name="_xlnm._FilterDatabase" localSheetId="17" hidden="1">'Table A.2'!$C$5:$H$7</definedName>
    <definedName name="_xlnm._FilterDatabase" localSheetId="18" hidden="1">'Table A.3'!$C$5:$H$14</definedName>
    <definedName name="_xlnm._FilterDatabase" localSheetId="19" hidden="1">'Table A.4'!$C$5:$H$29</definedName>
    <definedName name="_xlnm._FilterDatabase" hidden="1">[6]C!$P$428:$T$428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20" hidden="1">#REF!</definedName>
    <definedName name="_Regression_Out" localSheetId="24" hidden="1">#REF!</definedName>
    <definedName name="_Regression_Out" localSheetId="0" hidden="1">#REF!</definedName>
    <definedName name="_Regression_Out" localSheetId="1" hidden="1">#REF!</definedName>
    <definedName name="_Regression_Out" localSheetId="3" hidden="1">#REF!</definedName>
    <definedName name="_Regression_Out" localSheetId="14" hidden="1">#REF!</definedName>
    <definedName name="_Regression_Out" localSheetId="16" hidden="1">#REF!</definedName>
    <definedName name="_Regression_Out" localSheetId="17" hidden="1">#REF!</definedName>
    <definedName name="_Regression_Out" localSheetId="18" hidden="1">#REF!</definedName>
    <definedName name="_Regression_Out" localSheetId="19" hidden="1">#REF!</definedName>
    <definedName name="_Regression_Out" localSheetId="25"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20" hidden="1">#REF!</definedName>
    <definedName name="_Regression_X" localSheetId="24" hidden="1">#REF!</definedName>
    <definedName name="_Regression_X" localSheetId="0" hidden="1">#REF!</definedName>
    <definedName name="_Regression_X" localSheetId="1" hidden="1">#REF!</definedName>
    <definedName name="_Regression_X" localSheetId="3" hidden="1">#REF!</definedName>
    <definedName name="_Regression_X" localSheetId="14" hidden="1">#REF!</definedName>
    <definedName name="_Regression_X" localSheetId="16" hidden="1">#REF!</definedName>
    <definedName name="_Regression_X" localSheetId="17" hidden="1">#REF!</definedName>
    <definedName name="_Regression_X" localSheetId="18" hidden="1">#REF!</definedName>
    <definedName name="_Regression_X" localSheetId="19" hidden="1">#REF!</definedName>
    <definedName name="_Regression_X" localSheetId="25"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20" hidden="1">#REF!</definedName>
    <definedName name="_Regression_Y" localSheetId="24" hidden="1">#REF!</definedName>
    <definedName name="_Regression_Y" localSheetId="0" hidden="1">#REF!</definedName>
    <definedName name="_Regression_Y" localSheetId="1" hidden="1">#REF!</definedName>
    <definedName name="_Regression_Y" localSheetId="3" hidden="1">#REF!</definedName>
    <definedName name="_Regression_Y" localSheetId="14" hidden="1">#REF!</definedName>
    <definedName name="_Regression_Y" localSheetId="16" hidden="1">#REF!</definedName>
    <definedName name="_Regression_Y" localSheetId="17" hidden="1">#REF!</definedName>
    <definedName name="_Regression_Y" localSheetId="18" hidden="1">#REF!</definedName>
    <definedName name="_Regression_Y" localSheetId="19" hidden="1">#REF!</definedName>
    <definedName name="_Regression_Y" localSheetId="25"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20" hidden="1">#REF!</definedName>
    <definedName name="_Table2_Out" localSheetId="24" hidden="1">#REF!</definedName>
    <definedName name="_Table2_Out" localSheetId="0" hidden="1">#REF!</definedName>
    <definedName name="_Table2_Out" localSheetId="1" hidden="1">#REF!</definedName>
    <definedName name="_Table2_Out" localSheetId="3" hidden="1">#REF!</definedName>
    <definedName name="_Table2_Out" localSheetId="14" hidden="1">#REF!</definedName>
    <definedName name="_Table2_Out" localSheetId="16" hidden="1">#REF!</definedName>
    <definedName name="_Table2_Out" localSheetId="17" hidden="1">#REF!</definedName>
    <definedName name="_Table2_Out" localSheetId="18" hidden="1">#REF!</definedName>
    <definedName name="_Table2_Out" localSheetId="19" hidden="1">#REF!</definedName>
    <definedName name="_Table2_Out" localSheetId="25" hidden="1">#REF!</definedName>
    <definedName name="_Table2_Out" hidden="1">#REF!</definedName>
    <definedName name="_xlchart.v1.0" hidden="1">'Figure A.1.a A.1.b'!$C$5</definedName>
    <definedName name="_xlchart.v1.1" hidden="1">'Figure A.1.a A.1.b'!$C$6:$C$9</definedName>
    <definedName name="_xlchart.v1.10" hidden="1">'Figure A.2'!$D$18:$D$20</definedName>
    <definedName name="_xlchart.v1.11" hidden="1">'Figure A.2'!$D$5</definedName>
    <definedName name="_xlchart.v1.12" hidden="1">'Figure A.2'!$E$18:$E$20</definedName>
    <definedName name="_xlchart.v1.13" hidden="1">'Figure A.2'!$E$5</definedName>
    <definedName name="_xlchart.v1.14" hidden="1">'Figure A.2'!$F$18:$F$20</definedName>
    <definedName name="_xlchart.v1.15" hidden="1">'Figure A.2'!$F$5</definedName>
    <definedName name="_xlchart.v1.16" hidden="1">'Figure A.2'!$C$12:$C$14</definedName>
    <definedName name="_xlchart.v1.17" hidden="1">'Figure A.2'!$C$5</definedName>
    <definedName name="_xlchart.v1.18" hidden="1">'Figure A.2'!$D$12:$D$14</definedName>
    <definedName name="_xlchart.v1.19" hidden="1">'Figure A.2'!$D$5</definedName>
    <definedName name="_xlchart.v1.2" hidden="1">'Figure A.1.a A.1.b'!$D$5</definedName>
    <definedName name="_xlchart.v1.20" hidden="1">'Figure A.2'!$E$12:$E$14</definedName>
    <definedName name="_xlchart.v1.21" hidden="1">'Figure A.2'!$E$5</definedName>
    <definedName name="_xlchart.v1.22" hidden="1">'Figure A.2'!$F$12:$F$14</definedName>
    <definedName name="_xlchart.v1.23" hidden="1">'Figure A.2'!$F$5</definedName>
    <definedName name="_xlchart.v1.24" hidden="1">'Figure A.2'!$C$5</definedName>
    <definedName name="_xlchart.v1.25" hidden="1">'Figure A.2'!$C$6:$C$8</definedName>
    <definedName name="_xlchart.v1.26" hidden="1">'Figure A.2'!$D$5</definedName>
    <definedName name="_xlchart.v1.27" hidden="1">'Figure A.2'!$D$6:$D$8</definedName>
    <definedName name="_xlchart.v1.28" hidden="1">'Figure A.2'!$E$5</definedName>
    <definedName name="_xlchart.v1.29" hidden="1">'Figure A.2'!$E$6:$E$8</definedName>
    <definedName name="_xlchart.v1.3" hidden="1">'Figure A.1.a A.1.b'!$D$6:$D$9</definedName>
    <definedName name="_xlchart.v1.30" hidden="1">'Figure A.2'!$F$5</definedName>
    <definedName name="_xlchart.v1.31" hidden="1">'Figure A.2'!$F$6:$F$8</definedName>
    <definedName name="_xlchart.v1.4" hidden="1">'Figure A.1.a A.1.b'!$E$5</definedName>
    <definedName name="_xlchart.v1.5" hidden="1">'Figure A.1.a A.1.b'!$E$6:$E$9</definedName>
    <definedName name="_xlchart.v1.6" hidden="1">'Figure A.1.a A.1.b'!$F$5</definedName>
    <definedName name="_xlchart.v1.7" hidden="1">'Figure A.1.a A.1.b'!$F$6:$F$9</definedName>
    <definedName name="_xlchart.v1.8" hidden="1">'Figure A.2'!$C$18:$C$20</definedName>
    <definedName name="_xlchart.v1.9" hidden="1">'Figure A.2'!$C$5</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20" hidden="1">{"Rpt1",#N/A,FALSE,"Recap";"Rpt1",#N/A,FALSE,"Charts"}</definedName>
    <definedName name="adjust" localSheetId="2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localSheetId="17" hidden="1">{"Rpt1",#N/A,FALSE,"Recap";"Rpt1",#N/A,FALSE,"Charts"}</definedName>
    <definedName name="adjust" localSheetId="18" hidden="1">{"Rpt1",#N/A,FALSE,"Recap";"Rpt1",#N/A,FALSE,"Charts"}</definedName>
    <definedName name="adjust" localSheetId="19" hidden="1">{"Rpt1",#N/A,FALSE,"Recap";"Rpt1",#N/A,FALSE,"Charts"}</definedName>
    <definedName name="adjust" localSheetId="25"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20" hidden="1">{"Rpt1",#N/A,FALSE,"Recap";"Rpt1",#N/A,FALSE,"Charts"}</definedName>
    <definedName name="adjusted" localSheetId="2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localSheetId="17" hidden="1">{"Rpt1",#N/A,FALSE,"Recap";"Rpt1",#N/A,FALSE,"Charts"}</definedName>
    <definedName name="adjusted" localSheetId="18" hidden="1">{"Rpt1",#N/A,FALSE,"Recap";"Rpt1",#N/A,FALSE,"Charts"}</definedName>
    <definedName name="adjusted" localSheetId="19" hidden="1">{"Rpt1",#N/A,FALSE,"Recap";"Rpt1",#N/A,FALSE,"Charts"}</definedName>
    <definedName name="adjusted" localSheetId="25"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20" hidden="1">#REF!</definedName>
    <definedName name="AlgeriaCCS1" localSheetId="24"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localSheetId="17" hidden="1">#REF!</definedName>
    <definedName name="AlgeriaCCS1" localSheetId="18" hidden="1">#REF!</definedName>
    <definedName name="AlgeriaCCS1" localSheetId="19" hidden="1">#REF!</definedName>
    <definedName name="AlgeriaCCS1" localSheetId="25"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20" hidden="1">#REF!</definedName>
    <definedName name="AS2TickmarkLS" localSheetId="24" hidden="1">#REF!</definedName>
    <definedName name="AS2TickmarkLS" localSheetId="0" hidden="1">#REF!</definedName>
    <definedName name="AS2TickmarkLS" localSheetId="1" hidden="1">#REF!</definedName>
    <definedName name="AS2TickmarkLS" localSheetId="3" hidden="1">#REF!</definedName>
    <definedName name="AS2TickmarkLS" localSheetId="14" hidden="1">#REF!</definedName>
    <definedName name="AS2TickmarkLS" localSheetId="16" hidden="1">#REF!</definedName>
    <definedName name="AS2TickmarkLS" localSheetId="17" hidden="1">#REF!</definedName>
    <definedName name="AS2TickmarkLS" localSheetId="18" hidden="1">#REF!</definedName>
    <definedName name="AS2TickmarkLS" localSheetId="19" hidden="1">#REF!</definedName>
    <definedName name="AS2TickmarkLS" localSheetId="25"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20" hidden="1">{#N/A,#N/A,FALSE,"CB";#N/A,#N/A,FALSE,"CMB";#N/A,#N/A,FALSE,"NBFI"}</definedName>
    <definedName name="asjdhad" localSheetId="2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localSheetId="17" hidden="1">{#N/A,#N/A,FALSE,"CB";#N/A,#N/A,FALSE,"CMB";#N/A,#N/A,FALSE,"NBFI"}</definedName>
    <definedName name="asjdhad" localSheetId="18" hidden="1">{#N/A,#N/A,FALSE,"CB";#N/A,#N/A,FALSE,"CMB";#N/A,#N/A,FALSE,"NBFI"}</definedName>
    <definedName name="asjdhad" localSheetId="19" hidden="1">{#N/A,#N/A,FALSE,"CB";#N/A,#N/A,FALSE,"CMB";#N/A,#N/A,FALSE,"NBFI"}</definedName>
    <definedName name="asjdhad" localSheetId="25"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20" hidden="1">{#N/A,#N/A,FALSE,"CB";#N/A,#N/A,FALSE,"CMB";#N/A,#N/A,FALSE,"BSYS";#N/A,#N/A,FALSE,"NBFI";#N/A,#N/A,FALSE,"FSYS"}</definedName>
    <definedName name="caca" localSheetId="2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localSheetId="17" hidden="1">{#N/A,#N/A,FALSE,"CB";#N/A,#N/A,FALSE,"CMB";#N/A,#N/A,FALSE,"BSYS";#N/A,#N/A,FALSE,"NBFI";#N/A,#N/A,FALSE,"FSYS"}</definedName>
    <definedName name="caca" localSheetId="18" hidden="1">{#N/A,#N/A,FALSE,"CB";#N/A,#N/A,FALSE,"CMB";#N/A,#N/A,FALSE,"BSYS";#N/A,#N/A,FALSE,"NBFI";#N/A,#N/A,FALSE,"FSYS"}</definedName>
    <definedName name="caca" localSheetId="19" hidden="1">{#N/A,#N/A,FALSE,"CB";#N/A,#N/A,FALSE,"CMB";#N/A,#N/A,FALSE,"BSYS";#N/A,#N/A,FALSE,"NBFI";#N/A,#N/A,FALSE,"FSYS"}</definedName>
    <definedName name="caca" localSheetId="25"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20" hidden="1">{"10yp key data",#N/A,FALSE,"Market Data"}</definedName>
    <definedName name="ccccc" localSheetId="2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localSheetId="17" hidden="1">{"10yp key data",#N/A,FALSE,"Market Data"}</definedName>
    <definedName name="ccccc" localSheetId="18" hidden="1">{"10yp key data",#N/A,FALSE,"Market Data"}</definedName>
    <definedName name="ccccc" localSheetId="19" hidden="1">{"10yp key data",#N/A,FALSE,"Market Data"}</definedName>
    <definedName name="ccccc" localSheetId="25"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20" hidden="1">{#N/A,#N/A,FALSE,"CB";#N/A,#N/A,FALSE,"CMB";#N/A,#N/A,FALSE,"NBFI"}</definedName>
    <definedName name="chart4" localSheetId="2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localSheetId="17" hidden="1">{#N/A,#N/A,FALSE,"CB";#N/A,#N/A,FALSE,"CMB";#N/A,#N/A,FALSE,"NBFI"}</definedName>
    <definedName name="chart4" localSheetId="18" hidden="1">{#N/A,#N/A,FALSE,"CB";#N/A,#N/A,FALSE,"CMB";#N/A,#N/A,FALSE,"NBFI"}</definedName>
    <definedName name="chart4" localSheetId="19" hidden="1">{#N/A,#N/A,FALSE,"CB";#N/A,#N/A,FALSE,"CMB";#N/A,#N/A,FALSE,"NBFI"}</definedName>
    <definedName name="chart4" localSheetId="25"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20" hidden="1">{#N/A,#N/A,FALSE,"CB";#N/A,#N/A,FALSE,"CMB";#N/A,#N/A,FALSE,"NBFI"}</definedName>
    <definedName name="chart4_1" localSheetId="2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localSheetId="17" hidden="1">{#N/A,#N/A,FALSE,"CB";#N/A,#N/A,FALSE,"CMB";#N/A,#N/A,FALSE,"NBFI"}</definedName>
    <definedName name="chart4_1" localSheetId="18" hidden="1">{#N/A,#N/A,FALSE,"CB";#N/A,#N/A,FALSE,"CMB";#N/A,#N/A,FALSE,"NBFI"}</definedName>
    <definedName name="chart4_1" localSheetId="19" hidden="1">{#N/A,#N/A,FALSE,"CB";#N/A,#N/A,FALSE,"CMB";#N/A,#N/A,FALSE,"NBFI"}</definedName>
    <definedName name="chart4_1" localSheetId="25"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20" hidden="1">{#N/A,#N/A,FALSE,"CB";#N/A,#N/A,FALSE,"CMB";#N/A,#N/A,FALSE,"NBFI"}</definedName>
    <definedName name="chart4_2" localSheetId="2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localSheetId="17" hidden="1">{#N/A,#N/A,FALSE,"CB";#N/A,#N/A,FALSE,"CMB";#N/A,#N/A,FALSE,"NBFI"}</definedName>
    <definedName name="chart4_2" localSheetId="18" hidden="1">{#N/A,#N/A,FALSE,"CB";#N/A,#N/A,FALSE,"CMB";#N/A,#N/A,FALSE,"NBFI"}</definedName>
    <definedName name="chart4_2" localSheetId="19" hidden="1">{#N/A,#N/A,FALSE,"CB";#N/A,#N/A,FALSE,"CMB";#N/A,#N/A,FALSE,"NBFI"}</definedName>
    <definedName name="chart4_2" localSheetId="25"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20" hidden="1">{#N/A,#N/A,FALSE,"CB";#N/A,#N/A,FALSE,"CMB";#N/A,#N/A,FALSE,"NBFI"}</definedName>
    <definedName name="ChartA" localSheetId="2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localSheetId="17" hidden="1">{#N/A,#N/A,FALSE,"CB";#N/A,#N/A,FALSE,"CMB";#N/A,#N/A,FALSE,"NBFI"}</definedName>
    <definedName name="ChartA" localSheetId="18" hidden="1">{#N/A,#N/A,FALSE,"CB";#N/A,#N/A,FALSE,"CMB";#N/A,#N/A,FALSE,"NBFI"}</definedName>
    <definedName name="ChartA" localSheetId="19" hidden="1">{#N/A,#N/A,FALSE,"CB";#N/A,#N/A,FALSE,"CMB";#N/A,#N/A,FALSE,"NBFI"}</definedName>
    <definedName name="ChartA" localSheetId="25"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20" hidden="1">{#N/A,#N/A,FALSE,"CB";#N/A,#N/A,FALSE,"CMB";#N/A,#N/A,FALSE,"NBFI"}</definedName>
    <definedName name="ChartA_1" localSheetId="2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localSheetId="17" hidden="1">{#N/A,#N/A,FALSE,"CB";#N/A,#N/A,FALSE,"CMB";#N/A,#N/A,FALSE,"NBFI"}</definedName>
    <definedName name="ChartA_1" localSheetId="18" hidden="1">{#N/A,#N/A,FALSE,"CB";#N/A,#N/A,FALSE,"CMB";#N/A,#N/A,FALSE,"NBFI"}</definedName>
    <definedName name="ChartA_1" localSheetId="19" hidden="1">{#N/A,#N/A,FALSE,"CB";#N/A,#N/A,FALSE,"CMB";#N/A,#N/A,FALSE,"NBFI"}</definedName>
    <definedName name="ChartA_1" localSheetId="25"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20" hidden="1">{#N/A,#N/A,FALSE,"CB";#N/A,#N/A,FALSE,"CMB";#N/A,#N/A,FALSE,"NBFI"}</definedName>
    <definedName name="ChartA_2" localSheetId="2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localSheetId="17" hidden="1">{#N/A,#N/A,FALSE,"CB";#N/A,#N/A,FALSE,"CMB";#N/A,#N/A,FALSE,"NBFI"}</definedName>
    <definedName name="ChartA_2" localSheetId="18" hidden="1">{#N/A,#N/A,FALSE,"CB";#N/A,#N/A,FALSE,"CMB";#N/A,#N/A,FALSE,"NBFI"}</definedName>
    <definedName name="ChartA_2" localSheetId="19" hidden="1">{#N/A,#N/A,FALSE,"CB";#N/A,#N/A,FALSE,"CMB";#N/A,#N/A,FALSE,"NBFI"}</definedName>
    <definedName name="ChartA_2" localSheetId="25"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20" hidden="1">{#N/A,#N/A,FALSE,"CB";#N/A,#N/A,FALSE,"CMB";#N/A,#N/A,FALSE,"BSYS";#N/A,#N/A,FALSE,"NBFI";#N/A,#N/A,FALSE,"FSYS"}</definedName>
    <definedName name="Chartvel" localSheetId="2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localSheetId="17" hidden="1">{#N/A,#N/A,FALSE,"CB";#N/A,#N/A,FALSE,"CMB";#N/A,#N/A,FALSE,"BSYS";#N/A,#N/A,FALSE,"NBFI";#N/A,#N/A,FALSE,"FSYS"}</definedName>
    <definedName name="Chartvel" localSheetId="18" hidden="1">{#N/A,#N/A,FALSE,"CB";#N/A,#N/A,FALSE,"CMB";#N/A,#N/A,FALSE,"BSYS";#N/A,#N/A,FALSE,"NBFI";#N/A,#N/A,FALSE,"FSYS"}</definedName>
    <definedName name="Chartvel" localSheetId="19" hidden="1">{#N/A,#N/A,FALSE,"CB";#N/A,#N/A,FALSE,"CMB";#N/A,#N/A,FALSE,"BSYS";#N/A,#N/A,FALSE,"NBFI";#N/A,#N/A,FALSE,"FSYS"}</definedName>
    <definedName name="Chartvel" localSheetId="25"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20" hidden="1">{#N/A,#N/A,FALSE,"CB";#N/A,#N/A,FALSE,"CMB";#N/A,#N/A,FALSE,"BSYS";#N/A,#N/A,FALSE,"NBFI";#N/A,#N/A,FALSE,"FSYS"}</definedName>
    <definedName name="Chartvel_1" localSheetId="2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localSheetId="17" hidden="1">{#N/A,#N/A,FALSE,"CB";#N/A,#N/A,FALSE,"CMB";#N/A,#N/A,FALSE,"BSYS";#N/A,#N/A,FALSE,"NBFI";#N/A,#N/A,FALSE,"FSYS"}</definedName>
    <definedName name="Chartvel_1" localSheetId="18" hidden="1">{#N/A,#N/A,FALSE,"CB";#N/A,#N/A,FALSE,"CMB";#N/A,#N/A,FALSE,"BSYS";#N/A,#N/A,FALSE,"NBFI";#N/A,#N/A,FALSE,"FSYS"}</definedName>
    <definedName name="Chartvel_1" localSheetId="19" hidden="1">{#N/A,#N/A,FALSE,"CB";#N/A,#N/A,FALSE,"CMB";#N/A,#N/A,FALSE,"BSYS";#N/A,#N/A,FALSE,"NBFI";#N/A,#N/A,FALSE,"FSYS"}</definedName>
    <definedName name="Chartvel_1" localSheetId="25"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20" hidden="1">{#N/A,#N/A,FALSE,"CB";#N/A,#N/A,FALSE,"CMB";#N/A,#N/A,FALSE,"BSYS";#N/A,#N/A,FALSE,"NBFI";#N/A,#N/A,FALSE,"FSYS"}</definedName>
    <definedName name="Chartvel_2" localSheetId="2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localSheetId="17" hidden="1">{#N/A,#N/A,FALSE,"CB";#N/A,#N/A,FALSE,"CMB";#N/A,#N/A,FALSE,"BSYS";#N/A,#N/A,FALSE,"NBFI";#N/A,#N/A,FALSE,"FSYS"}</definedName>
    <definedName name="Chartvel_2" localSheetId="18" hidden="1">{#N/A,#N/A,FALSE,"CB";#N/A,#N/A,FALSE,"CMB";#N/A,#N/A,FALSE,"BSYS";#N/A,#N/A,FALSE,"NBFI";#N/A,#N/A,FALSE,"FSYS"}</definedName>
    <definedName name="Chartvel_2" localSheetId="19" hidden="1">{#N/A,#N/A,FALSE,"CB";#N/A,#N/A,FALSE,"CMB";#N/A,#N/A,FALSE,"BSYS";#N/A,#N/A,FALSE,"NBFI";#N/A,#N/A,FALSE,"FSYS"}</definedName>
    <definedName name="Chartvel_2" localSheetId="25"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20" hidden="1">{"cap_structure",#N/A,FALSE,"Graph-Mkt Cap";"price",#N/A,FALSE,"Graph-Price";"ebit",#N/A,FALSE,"Graph-EBITDA";"ebitda",#N/A,FALSE,"Graph-EBITDA"}</definedName>
    <definedName name="CSG" localSheetId="2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localSheetId="17" hidden="1">{"cap_structure",#N/A,FALSE,"Graph-Mkt Cap";"price",#N/A,FALSE,"Graph-Price";"ebit",#N/A,FALSE,"Graph-EBITDA";"ebitda",#N/A,FALSE,"Graph-EBITDA"}</definedName>
    <definedName name="CSG" localSheetId="18" hidden="1">{"cap_structure",#N/A,FALSE,"Graph-Mkt Cap";"price",#N/A,FALSE,"Graph-Price";"ebit",#N/A,FALSE,"Graph-EBITDA";"ebitda",#N/A,FALSE,"Graph-EBITDA"}</definedName>
    <definedName name="CSG" localSheetId="19" hidden="1">{"cap_structure",#N/A,FALSE,"Graph-Mkt Cap";"price",#N/A,FALSE,"Graph-Price";"ebit",#N/A,FALSE,"Graph-EBITDA";"ebitda",#N/A,FALSE,"Graph-EBITDA"}</definedName>
    <definedName name="CSG" localSheetId="25"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20" hidden="1">#REF!</definedName>
    <definedName name="Cwvu.GREY_ALL." localSheetId="24" hidden="1">#REF!</definedName>
    <definedName name="Cwvu.GREY_ALL." localSheetId="0" hidden="1">#REF!</definedName>
    <definedName name="Cwvu.GREY_ALL." localSheetId="1" hidden="1">#REF!</definedName>
    <definedName name="Cwvu.GREY_ALL." localSheetId="3" hidden="1">#REF!</definedName>
    <definedName name="Cwvu.GREY_ALL." localSheetId="14" hidden="1">#REF!</definedName>
    <definedName name="Cwvu.GREY_ALL." localSheetId="16" hidden="1">#REF!</definedName>
    <definedName name="Cwvu.GREY_ALL." localSheetId="17" hidden="1">#REF!</definedName>
    <definedName name="Cwvu.GREY_ALL." localSheetId="18" hidden="1">#REF!</definedName>
    <definedName name="Cwvu.GREY_ALL." localSheetId="19" hidden="1">#REF!</definedName>
    <definedName name="Cwvu.GREY_ALL." localSheetId="25" hidden="1">#REF!</definedName>
    <definedName name="Cwvu.GREY_ALL." hidden="1">#REF!</definedName>
    <definedName name="Cwvu.Print." hidden="1">[7]Indic!$A$109:$IV$109,[7]Indic!$A$196:$IV$197,[7]Indic!$A$208:$IV$209,[7]Indic!$A$217:$IV$218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20" hidden="1">{"summary1",#N/A,TRUE,"Comps";"summary2",#N/A,TRUE,"Comps";"summary3",#N/A,TRUE,"Comps"}</definedName>
    <definedName name="dcfsyn" localSheetId="2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localSheetId="17" hidden="1">{"summary1",#N/A,TRUE,"Comps";"summary2",#N/A,TRUE,"Comps";"summary3",#N/A,TRUE,"Comps"}</definedName>
    <definedName name="dcfsyn" localSheetId="18" hidden="1">{"summary1",#N/A,TRUE,"Comps";"summary2",#N/A,TRUE,"Comps";"summary3",#N/A,TRUE,"Comps"}</definedName>
    <definedName name="dcfsyn" localSheetId="19" hidden="1">{"summary1",#N/A,TRUE,"Comps";"summary2",#N/A,TRUE,"Comps";"summary3",#N/A,TRUE,"Comps"}</definedName>
    <definedName name="dcfsyn" localSheetId="25"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20" hidden="1">{"Riqfin97",#N/A,FALSE,"Tran";"Riqfinpro",#N/A,FALSE,"Tran"}</definedName>
    <definedName name="dd" localSheetId="2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localSheetId="17" hidden="1">{"Riqfin97",#N/A,FALSE,"Tran";"Riqfinpro",#N/A,FALSE,"Tran"}</definedName>
    <definedName name="dd" localSheetId="18" hidden="1">{"Riqfin97",#N/A,FALSE,"Tran";"Riqfinpro",#N/A,FALSE,"Tran"}</definedName>
    <definedName name="dd" localSheetId="19" hidden="1">{"Riqfin97",#N/A,FALSE,"Tran";"Riqfinpro",#N/A,FALSE,"Tran"}</definedName>
    <definedName name="dd" localSheetId="25"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20" hidden="1">{"Riqfin97",#N/A,FALSE,"Tran";"Riqfinpro",#N/A,FALSE,"Tran"}</definedName>
    <definedName name="ddd" localSheetId="2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localSheetId="17" hidden="1">{"Riqfin97",#N/A,FALSE,"Tran";"Riqfinpro",#N/A,FALSE,"Tran"}</definedName>
    <definedName name="ddd" localSheetId="18" hidden="1">{"Riqfin97",#N/A,FALSE,"Tran";"Riqfinpro",#N/A,FALSE,"Tran"}</definedName>
    <definedName name="ddd" localSheetId="19" hidden="1">{"Riqfin97",#N/A,FALSE,"Tran";"Riqfinpro",#N/A,FALSE,"Tran"}</definedName>
    <definedName name="ddd" localSheetId="25"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20" hidden="1">{"10yp tariffs",#N/A,FALSE,"Celtel alternative 6"}</definedName>
    <definedName name="ddddd" localSheetId="2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localSheetId="17" hidden="1">{"10yp tariffs",#N/A,FALSE,"Celtel alternative 6"}</definedName>
    <definedName name="ddddd" localSheetId="18" hidden="1">{"10yp tariffs",#N/A,FALSE,"Celtel alternative 6"}</definedName>
    <definedName name="ddddd" localSheetId="19" hidden="1">{"10yp tariffs",#N/A,FALSE,"Celtel alternative 6"}</definedName>
    <definedName name="ddddd" localSheetId="25"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20" hidden="1">{"10yp profit and loss",#N/A,FALSE,"Celtel alternative 6"}</definedName>
    <definedName name="dddddd" localSheetId="2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localSheetId="17" hidden="1">{"10yp profit and loss",#N/A,FALSE,"Celtel alternative 6"}</definedName>
    <definedName name="dddddd" localSheetId="18" hidden="1">{"10yp profit and loss",#N/A,FALSE,"Celtel alternative 6"}</definedName>
    <definedName name="dddddd" localSheetId="19" hidden="1">{"10yp profit and loss",#N/A,FALSE,"Celtel alternative 6"}</definedName>
    <definedName name="dddddd" localSheetId="25"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20" hidden="1">{"FCB_ALL",#N/A,FALSE,"FCB";"GREY_ALL",#N/A,FALSE,"GREY"}</definedName>
    <definedName name="dfd" localSheetId="2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localSheetId="17" hidden="1">{"FCB_ALL",#N/A,FALSE,"FCB";"GREY_ALL",#N/A,FALSE,"GREY"}</definedName>
    <definedName name="dfd" localSheetId="18" hidden="1">{"FCB_ALL",#N/A,FALSE,"FCB";"GREY_ALL",#N/A,FALSE,"GREY"}</definedName>
    <definedName name="dfd" localSheetId="19" hidden="1">{"FCB_ALL",#N/A,FALSE,"FCB";"GREY_ALL",#N/A,FALSE,"GREY"}</definedName>
    <definedName name="dfd" localSheetId="25"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20" hidden="1">{"FCB_ALL",#N/A,FALSE,"FCB";"GREY_ALL",#N/A,FALSE,"GREY"}</definedName>
    <definedName name="dfdas" localSheetId="2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localSheetId="17" hidden="1">{"FCB_ALL",#N/A,FALSE,"FCB";"GREY_ALL",#N/A,FALSE,"GREY"}</definedName>
    <definedName name="dfdas" localSheetId="18" hidden="1">{"FCB_ALL",#N/A,FALSE,"FCB";"GREY_ALL",#N/A,FALSE,"GREY"}</definedName>
    <definedName name="dfdas" localSheetId="19" hidden="1">{"FCB_ALL",#N/A,FALSE,"FCB";"GREY_ALL",#N/A,FALSE,"GREY"}</definedName>
    <definedName name="dfdas" localSheetId="25"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20" hidden="1">{"FCB_ALL",#N/A,FALSE,"FCB";"GREY_ALL",#N/A,FALSE,"GREY"}</definedName>
    <definedName name="dfdfd" localSheetId="2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localSheetId="17" hidden="1">{"FCB_ALL",#N/A,FALSE,"FCB";"GREY_ALL",#N/A,FALSE,"GREY"}</definedName>
    <definedName name="dfdfd" localSheetId="18" hidden="1">{"FCB_ALL",#N/A,FALSE,"FCB";"GREY_ALL",#N/A,FALSE,"GREY"}</definedName>
    <definedName name="dfdfd" localSheetId="19" hidden="1">{"FCB_ALL",#N/A,FALSE,"FCB";"GREY_ALL",#N/A,FALSE,"GREY"}</definedName>
    <definedName name="dfdfd" localSheetId="25"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20" hidden="1">{"FCB_ALL",#N/A,FALSE,"FCB"}</definedName>
    <definedName name="dfdfdfd" localSheetId="2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localSheetId="17" hidden="1">{"FCB_ALL",#N/A,FALSE,"FCB"}</definedName>
    <definedName name="dfdfdfd" localSheetId="18" hidden="1">{"FCB_ALL",#N/A,FALSE,"FCB"}</definedName>
    <definedName name="dfdfdfd" localSheetId="19" hidden="1">{"FCB_ALL",#N/A,FALSE,"FCB"}</definedName>
    <definedName name="dfdfdfd" localSheetId="25"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20" hidden="1">{"Tab1",#N/A,FALSE,"P";"Tab2",#N/A,FALSE,"P"}</definedName>
    <definedName name="ee" localSheetId="2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localSheetId="17" hidden="1">{"Tab1",#N/A,FALSE,"P";"Tab2",#N/A,FALSE,"P"}</definedName>
    <definedName name="ee" localSheetId="18" hidden="1">{"Tab1",#N/A,FALSE,"P";"Tab2",#N/A,FALSE,"P"}</definedName>
    <definedName name="ee" localSheetId="19" hidden="1">{"Tab1",#N/A,FALSE,"P";"Tab2",#N/A,FALSE,"P"}</definedName>
    <definedName name="ee" localSheetId="25"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20" hidden="1">{"Tab1",#N/A,FALSE,"P";"Tab2",#N/A,FALSE,"P"}</definedName>
    <definedName name="eee" localSheetId="2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localSheetId="17" hidden="1">{"Tab1",#N/A,FALSE,"P";"Tab2",#N/A,FALSE,"P"}</definedName>
    <definedName name="eee" localSheetId="18" hidden="1">{"Tab1",#N/A,FALSE,"P";"Tab2",#N/A,FALSE,"P"}</definedName>
    <definedName name="eee" localSheetId="19" hidden="1">{"Tab1",#N/A,FALSE,"P";"Tab2",#N/A,FALSE,"P"}</definedName>
    <definedName name="eee" localSheetId="25"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20" hidden="1">{"budget992000 tariff and usage",#N/A,FALSE,"Celtel alternative 6"}</definedName>
    <definedName name="eeeee" localSheetId="2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localSheetId="17" hidden="1">{"budget992000 tariff and usage",#N/A,FALSE,"Celtel alternative 6"}</definedName>
    <definedName name="eeeee" localSheetId="18" hidden="1">{"budget992000 tariff and usage",#N/A,FALSE,"Celtel alternative 6"}</definedName>
    <definedName name="eeeee" localSheetId="19" hidden="1">{"budget992000 tariff and usage",#N/A,FALSE,"Celtel alternative 6"}</definedName>
    <definedName name="eeeee" localSheetId="25"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20" hidden="1">{"'Resources'!$A$1:$W$34","'Balance Sheet'!$A$1:$W$58","'SFD'!$A$1:$J$52"}</definedName>
    <definedName name="erwre" localSheetId="2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localSheetId="17" hidden="1">{"'Resources'!$A$1:$W$34","'Balance Sheet'!$A$1:$W$58","'SFD'!$A$1:$J$52"}</definedName>
    <definedName name="erwre" localSheetId="18" hidden="1">{"'Resources'!$A$1:$W$34","'Balance Sheet'!$A$1:$W$58","'SFD'!$A$1:$J$52"}</definedName>
    <definedName name="erwre" localSheetId="19" hidden="1">{"'Resources'!$A$1:$W$34","'Balance Sheet'!$A$1:$W$58","'SFD'!$A$1:$J$52"}</definedName>
    <definedName name="erwre" localSheetId="25"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20" hidden="1">{"Tab1",#N/A,FALSE,"P";"Tab2",#N/A,FALSE,"P"}</definedName>
    <definedName name="ff" localSheetId="2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localSheetId="17" hidden="1">{"Tab1",#N/A,FALSE,"P";"Tab2",#N/A,FALSE,"P"}</definedName>
    <definedName name="ff" localSheetId="18" hidden="1">{"Tab1",#N/A,FALSE,"P";"Tab2",#N/A,FALSE,"P"}</definedName>
    <definedName name="ff" localSheetId="19" hidden="1">{"Tab1",#N/A,FALSE,"P";"Tab2",#N/A,FALSE,"P"}</definedName>
    <definedName name="ff" localSheetId="25"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20" hidden="1">{"Tab1",#N/A,FALSE,"P";"Tab2",#N/A,FALSE,"P"}</definedName>
    <definedName name="fff" localSheetId="2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localSheetId="17" hidden="1">{"Tab1",#N/A,FALSE,"P";"Tab2",#N/A,FALSE,"P"}</definedName>
    <definedName name="fff" localSheetId="18" hidden="1">{"Tab1",#N/A,FALSE,"P";"Tab2",#N/A,FALSE,"P"}</definedName>
    <definedName name="fff" localSheetId="19" hidden="1">{"Tab1",#N/A,FALSE,"P";"Tab2",#N/A,FALSE,"P"}</definedName>
    <definedName name="fff" localSheetId="25"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20" hidden="1">{"budget992000 capex",#N/A,FALSE,"Celtel alternative 6"}</definedName>
    <definedName name="ffffff" localSheetId="2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localSheetId="17" hidden="1">{"budget992000 capex",#N/A,FALSE,"Celtel alternative 6"}</definedName>
    <definedName name="ffffff" localSheetId="18" hidden="1">{"budget992000 capex",#N/A,FALSE,"Celtel alternative 6"}</definedName>
    <definedName name="ffffff" localSheetId="19" hidden="1">{"budget992000 capex",#N/A,FALSE,"Celtel alternative 6"}</definedName>
    <definedName name="ffffff" localSheetId="25"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20" hidden="1">{#N/A,#N/A,FALSE,"PCPI"}</definedName>
    <definedName name="gfd" localSheetId="2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localSheetId="17" hidden="1">{#N/A,#N/A,FALSE,"PCPI"}</definedName>
    <definedName name="gfd" localSheetId="18" hidden="1">{#N/A,#N/A,FALSE,"PCPI"}</definedName>
    <definedName name="gfd" localSheetId="19" hidden="1">{#N/A,#N/A,FALSE,"PCPI"}</definedName>
    <definedName name="gfd" localSheetId="25"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20" hidden="1">{"Riqfin97",#N/A,FALSE,"Tran";"Riqfinpro",#N/A,FALSE,"Tran"}</definedName>
    <definedName name="ggg" localSheetId="2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localSheetId="17" hidden="1">{"Riqfin97",#N/A,FALSE,"Tran";"Riqfinpro",#N/A,FALSE,"Tran"}</definedName>
    <definedName name="ggg" localSheetId="18" hidden="1">{"Riqfin97",#N/A,FALSE,"Tran";"Riqfinpro",#N/A,FALSE,"Tran"}</definedName>
    <definedName name="ggg" localSheetId="19" hidden="1">{"Riqfin97",#N/A,FALSE,"Tran";"Riqfinpro",#N/A,FALSE,"Tran"}</definedName>
    <definedName name="ggg" localSheetId="25" hidden="1">{"Riqfin97",#N/A,FALSE,"Tran";"Riqfinpro",#N/A,FALSE,"Tran"}</definedName>
    <definedName name="ggg" hidden="1">{"Riqfin97",#N/A,FALSE,"Tran";"Riqfinpro",#N/A,FALSE,"Tran"}</definedName>
    <definedName name="ggggg" localSheetId="2" hidden="1">'[8]J(Priv.Cap)'!#REF!</definedName>
    <definedName name="ggggg" localSheetId="12" hidden="1">'[8]J(Priv.Cap)'!#REF!</definedName>
    <definedName name="ggggg" localSheetId="13" hidden="1">'[8]J(Priv.Cap)'!#REF!</definedName>
    <definedName name="ggggg" localSheetId="15" hidden="1">'[8]J(Priv.Cap)'!#REF!</definedName>
    <definedName name="ggggg" localSheetId="4" hidden="1">'[8]J(Priv.Cap)'!#REF!</definedName>
    <definedName name="ggggg" localSheetId="6" hidden="1">'[8]J(Priv.Cap)'!#REF!</definedName>
    <definedName name="ggggg" localSheetId="7" hidden="1">'[8]J(Priv.Cap)'!#REF!</definedName>
    <definedName name="ggggg" localSheetId="8" hidden="1">'[8]J(Priv.Cap)'!#REF!</definedName>
    <definedName name="ggggg" localSheetId="9" hidden="1">'[8]J(Priv.Cap)'!#REF!</definedName>
    <definedName name="ggggg" localSheetId="10" hidden="1">'[8]J(Priv.Cap)'!#REF!</definedName>
    <definedName name="ggggg" localSheetId="11" hidden="1">'[8]J(Priv.Cap)'!#REF!</definedName>
    <definedName name="ggggg" localSheetId="20" hidden="1">'[8]J(Priv.Cap)'!#REF!</definedName>
    <definedName name="ggggg" localSheetId="24" hidden="1">'[8]J(Priv.Cap)'!#REF!</definedName>
    <definedName name="ggggg" localSheetId="0" hidden="1">'[8]J(Priv.Cap)'!#REF!</definedName>
    <definedName name="ggggg" localSheetId="1" hidden="1">'[8]J(Priv.Cap)'!#REF!</definedName>
    <definedName name="ggggg" localSheetId="3" hidden="1">'[8]J(Priv.Cap)'!#REF!</definedName>
    <definedName name="ggggg" localSheetId="14" hidden="1">'[8]J(Priv.Cap)'!#REF!</definedName>
    <definedName name="ggggg" localSheetId="16" hidden="1">'[8]J(Priv.Cap)'!#REF!</definedName>
    <definedName name="ggggg" localSheetId="17" hidden="1">'[8]J(Priv.Cap)'!#REF!</definedName>
    <definedName name="ggggg" localSheetId="18" hidden="1">'[8]J(Priv.Cap)'!#REF!</definedName>
    <definedName name="ggggg" localSheetId="19" hidden="1">'[8]J(Priv.Cap)'!#REF!</definedName>
    <definedName name="ggggg" localSheetId="25" hidden="1">'[8]J(Priv.Cap)'!#REF!</definedName>
    <definedName name="ggggg" hidden="1">'[8]J(Priv.Cap)'!#REF!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20" hidden="1">{"budget992000 profit and loss",#N/A,FALSE,"Celtel alternative 6"}</definedName>
    <definedName name="ggggggg" localSheetId="2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localSheetId="17" hidden="1">{"budget992000 profit and loss",#N/A,FALSE,"Celtel alternative 6"}</definedName>
    <definedName name="ggggggg" localSheetId="18" hidden="1">{"budget992000 profit and loss",#N/A,FALSE,"Celtel alternative 6"}</definedName>
    <definedName name="ggggggg" localSheetId="19" hidden="1">{"budget992000 profit and loss",#N/A,FALSE,"Celtel alternative 6"}</definedName>
    <definedName name="ggggggg" localSheetId="25"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20" hidden="1">{#N/A,#N/A,FALSE,"CB";#N/A,#N/A,FALSE,"CMB";#N/A,#N/A,FALSE,"BSYS";#N/A,#N/A,FALSE,"NBFI";#N/A,#N/A,FALSE,"FSYS"}</definedName>
    <definedName name="hello" localSheetId="2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localSheetId="17" hidden="1">{#N/A,#N/A,FALSE,"CB";#N/A,#N/A,FALSE,"CMB";#N/A,#N/A,FALSE,"BSYS";#N/A,#N/A,FALSE,"NBFI";#N/A,#N/A,FALSE,"FSYS"}</definedName>
    <definedName name="hello" localSheetId="18" hidden="1">{#N/A,#N/A,FALSE,"CB";#N/A,#N/A,FALSE,"CMB";#N/A,#N/A,FALSE,"BSYS";#N/A,#N/A,FALSE,"NBFI";#N/A,#N/A,FALSE,"FSYS"}</definedName>
    <definedName name="hello" localSheetId="19" hidden="1">{#N/A,#N/A,FALSE,"CB";#N/A,#N/A,FALSE,"CMB";#N/A,#N/A,FALSE,"BSYS";#N/A,#N/A,FALSE,"NBFI";#N/A,#N/A,FALSE,"FSYS"}</definedName>
    <definedName name="hello" localSheetId="25"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20" hidden="1">{#N/A,#N/A,FALSE,"CB";#N/A,#N/A,FALSE,"CMB";#N/A,#N/A,FALSE,"BSYS";#N/A,#N/A,FALSE,"NBFI";#N/A,#N/A,FALSE,"FSYS"}</definedName>
    <definedName name="hello_1" localSheetId="2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localSheetId="17" hidden="1">{#N/A,#N/A,FALSE,"CB";#N/A,#N/A,FALSE,"CMB";#N/A,#N/A,FALSE,"BSYS";#N/A,#N/A,FALSE,"NBFI";#N/A,#N/A,FALSE,"FSYS"}</definedName>
    <definedName name="hello_1" localSheetId="18" hidden="1">{#N/A,#N/A,FALSE,"CB";#N/A,#N/A,FALSE,"CMB";#N/A,#N/A,FALSE,"BSYS";#N/A,#N/A,FALSE,"NBFI";#N/A,#N/A,FALSE,"FSYS"}</definedName>
    <definedName name="hello_1" localSheetId="19" hidden="1">{#N/A,#N/A,FALSE,"CB";#N/A,#N/A,FALSE,"CMB";#N/A,#N/A,FALSE,"BSYS";#N/A,#N/A,FALSE,"NBFI";#N/A,#N/A,FALSE,"FSYS"}</definedName>
    <definedName name="hello_1" localSheetId="25"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20" hidden="1">{#N/A,#N/A,FALSE,"CB";#N/A,#N/A,FALSE,"CMB";#N/A,#N/A,FALSE,"BSYS";#N/A,#N/A,FALSE,"NBFI";#N/A,#N/A,FALSE,"FSYS"}</definedName>
    <definedName name="hello_2" localSheetId="2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localSheetId="17" hidden="1">{#N/A,#N/A,FALSE,"CB";#N/A,#N/A,FALSE,"CMB";#N/A,#N/A,FALSE,"BSYS";#N/A,#N/A,FALSE,"NBFI";#N/A,#N/A,FALSE,"FSYS"}</definedName>
    <definedName name="hello_2" localSheetId="18" hidden="1">{#N/A,#N/A,FALSE,"CB";#N/A,#N/A,FALSE,"CMB";#N/A,#N/A,FALSE,"BSYS";#N/A,#N/A,FALSE,"NBFI";#N/A,#N/A,FALSE,"FSYS"}</definedName>
    <definedName name="hello_2" localSheetId="19" hidden="1">{#N/A,#N/A,FALSE,"CB";#N/A,#N/A,FALSE,"CMB";#N/A,#N/A,FALSE,"BSYS";#N/A,#N/A,FALSE,"NBFI";#N/A,#N/A,FALSE,"FSYS"}</definedName>
    <definedName name="hello_2" localSheetId="25"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20" hidden="1">{"'web page'!$A$1:$G$48"}</definedName>
    <definedName name="HTML_Control" localSheetId="2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localSheetId="17" hidden="1">{"'web page'!$A$1:$G$48"}</definedName>
    <definedName name="HTML_Control" localSheetId="18" hidden="1">{"'web page'!$A$1:$G$48"}</definedName>
    <definedName name="HTML_Control" localSheetId="19" hidden="1">{"'web page'!$A$1:$G$48"}</definedName>
    <definedName name="HTML_Control" localSheetId="25"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20" hidden="1">{"'web page'!$A$1:$G$48"}</definedName>
    <definedName name="HTML_Control_2" localSheetId="2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localSheetId="17" hidden="1">{"'web page'!$A$1:$G$48"}</definedName>
    <definedName name="HTML_Control_2" localSheetId="18" hidden="1">{"'web page'!$A$1:$G$48"}</definedName>
    <definedName name="HTML_Control_2" localSheetId="19" hidden="1">{"'web page'!$A$1:$G$48"}</definedName>
    <definedName name="HTML_Control_2" localSheetId="25"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20" hidden="1">{"Tab1",#N/A,FALSE,"P";"Tab2",#N/A,FALSE,"P"}</definedName>
    <definedName name="ii" localSheetId="2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localSheetId="17" hidden="1">{"Tab1",#N/A,FALSE,"P";"Tab2",#N/A,FALSE,"P"}</definedName>
    <definedName name="ii" localSheetId="18" hidden="1">{"Tab1",#N/A,FALSE,"P";"Tab2",#N/A,FALSE,"P"}</definedName>
    <definedName name="ii" localSheetId="19" hidden="1">{"Tab1",#N/A,FALSE,"P";"Tab2",#N/A,FALSE,"P"}</definedName>
    <definedName name="ii" localSheetId="25"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20" hidden="1">{"Rpt1",#N/A,FALSE,"Recap";"Rpt1",#N/A,FALSE,"Charts"}</definedName>
    <definedName name="Indai" localSheetId="2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localSheetId="17" hidden="1">{"Rpt1",#N/A,FALSE,"Recap";"Rpt1",#N/A,FALSE,"Charts"}</definedName>
    <definedName name="Indai" localSheetId="18" hidden="1">{"Rpt1",#N/A,FALSE,"Recap";"Rpt1",#N/A,FALSE,"Charts"}</definedName>
    <definedName name="Indai" localSheetId="19" hidden="1">{"Rpt1",#N/A,FALSE,"Recap";"Rpt1",#N/A,FALSE,"Charts"}</definedName>
    <definedName name="Indai" localSheetId="25"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20" hidden="1">{"Rpt1",#N/A,FALSE,"Recap";"Rpt1",#N/A,FALSE,"Charts"}</definedName>
    <definedName name="India" localSheetId="2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localSheetId="17" hidden="1">{"Rpt1",#N/A,FALSE,"Recap";"Rpt1",#N/A,FALSE,"Charts"}</definedName>
    <definedName name="India" localSheetId="18" hidden="1">{"Rpt1",#N/A,FALSE,"Recap";"Rpt1",#N/A,FALSE,"Charts"}</definedName>
    <definedName name="India" localSheetId="19" hidden="1">{"Rpt1",#N/A,FALSE,"Recap";"Rpt1",#N/A,FALSE,"Charts"}</definedName>
    <definedName name="India" localSheetId="25"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20" hidden="1">{#N/A,#N/A,FALSE,"CB";#N/A,#N/A,FALSE,"CMB";#N/A,#N/A,FALSE,"NBFI"}</definedName>
    <definedName name="jan" localSheetId="2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localSheetId="17" hidden="1">{#N/A,#N/A,FALSE,"CB";#N/A,#N/A,FALSE,"CMB";#N/A,#N/A,FALSE,"NBFI"}</definedName>
    <definedName name="jan" localSheetId="18" hidden="1">{#N/A,#N/A,FALSE,"CB";#N/A,#N/A,FALSE,"CMB";#N/A,#N/A,FALSE,"NBFI"}</definedName>
    <definedName name="jan" localSheetId="19" hidden="1">{#N/A,#N/A,FALSE,"CB";#N/A,#N/A,FALSE,"CMB";#N/A,#N/A,FALSE,"NBFI"}</definedName>
    <definedName name="jan" localSheetId="25"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20" hidden="1">{#N/A,#N/A,FALSE,"CB";#N/A,#N/A,FALSE,"CMB";#N/A,#N/A,FALSE,"NBFI"}</definedName>
    <definedName name="jan_1" localSheetId="2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localSheetId="17" hidden="1">{#N/A,#N/A,FALSE,"CB";#N/A,#N/A,FALSE,"CMB";#N/A,#N/A,FALSE,"NBFI"}</definedName>
    <definedName name="jan_1" localSheetId="18" hidden="1">{#N/A,#N/A,FALSE,"CB";#N/A,#N/A,FALSE,"CMB";#N/A,#N/A,FALSE,"NBFI"}</definedName>
    <definedName name="jan_1" localSheetId="19" hidden="1">{#N/A,#N/A,FALSE,"CB";#N/A,#N/A,FALSE,"CMB";#N/A,#N/A,FALSE,"NBFI"}</definedName>
    <definedName name="jan_1" localSheetId="25"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20" hidden="1">{#N/A,#N/A,FALSE,"CB";#N/A,#N/A,FALSE,"CMB";#N/A,#N/A,FALSE,"NBFI"}</definedName>
    <definedName name="jan_2" localSheetId="2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localSheetId="17" hidden="1">{#N/A,#N/A,FALSE,"CB";#N/A,#N/A,FALSE,"CMB";#N/A,#N/A,FALSE,"NBFI"}</definedName>
    <definedName name="jan_2" localSheetId="18" hidden="1">{#N/A,#N/A,FALSE,"CB";#N/A,#N/A,FALSE,"CMB";#N/A,#N/A,FALSE,"NBFI"}</definedName>
    <definedName name="jan_2" localSheetId="19" hidden="1">{#N/A,#N/A,FALSE,"CB";#N/A,#N/A,FALSE,"CMB";#N/A,#N/A,FALSE,"NBFI"}</definedName>
    <definedName name="jan_2" localSheetId="25"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20" hidden="1">{"Riqfin97",#N/A,FALSE,"Tran";"Riqfinpro",#N/A,FALSE,"Tran"}</definedName>
    <definedName name="jj" localSheetId="2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localSheetId="17" hidden="1">{"Riqfin97",#N/A,FALSE,"Tran";"Riqfinpro",#N/A,FALSE,"Tran"}</definedName>
    <definedName name="jj" localSheetId="18" hidden="1">{"Riqfin97",#N/A,FALSE,"Tran";"Riqfinpro",#N/A,FALSE,"Tran"}</definedName>
    <definedName name="jj" localSheetId="19" hidden="1">{"Riqfin97",#N/A,FALSE,"Tran";"Riqfinpro",#N/A,FALSE,"Tran"}</definedName>
    <definedName name="jj" localSheetId="25" hidden="1">{"Riqfin97",#N/A,FALSE,"Tran";"Riqfinpro",#N/A,FALSE,"Tran"}</definedName>
    <definedName name="jj" hidden="1">{"Riqfin97",#N/A,FALSE,"Tran";"Riqfinpro",#N/A,FALSE,"Tran"}</definedName>
    <definedName name="jjj" localSheetId="2" hidden="1">[9]M!#REF!</definedName>
    <definedName name="jjj" localSheetId="12" hidden="1">[9]M!#REF!</definedName>
    <definedName name="jjj" localSheetId="13" hidden="1">[9]M!#REF!</definedName>
    <definedName name="jjj" localSheetId="15" hidden="1">[9]M!#REF!</definedName>
    <definedName name="jjj" localSheetId="4" hidden="1">[9]M!#REF!</definedName>
    <definedName name="jjj" localSheetId="6" hidden="1">[9]M!#REF!</definedName>
    <definedName name="jjj" localSheetId="7" hidden="1">[9]M!#REF!</definedName>
    <definedName name="jjj" localSheetId="8" hidden="1">[9]M!#REF!</definedName>
    <definedName name="jjj" localSheetId="9" hidden="1">[9]M!#REF!</definedName>
    <definedName name="jjj" localSheetId="10" hidden="1">[9]M!#REF!</definedName>
    <definedName name="jjj" localSheetId="11" hidden="1">[9]M!#REF!</definedName>
    <definedName name="jjj" localSheetId="20" hidden="1">[9]M!#REF!</definedName>
    <definedName name="jjj" localSheetId="24" hidden="1">[9]M!#REF!</definedName>
    <definedName name="jjj" localSheetId="0" hidden="1">[9]M!#REF!</definedName>
    <definedName name="jjj" localSheetId="1" hidden="1">[9]M!#REF!</definedName>
    <definedName name="jjj" localSheetId="3" hidden="1">[9]M!#REF!</definedName>
    <definedName name="jjj" localSheetId="14" hidden="1">[9]M!#REF!</definedName>
    <definedName name="jjj" localSheetId="16" hidden="1">[9]M!#REF!</definedName>
    <definedName name="jjj" localSheetId="17" hidden="1">[9]M!#REF!</definedName>
    <definedName name="jjj" localSheetId="18" hidden="1">[9]M!#REF!</definedName>
    <definedName name="jjj" localSheetId="19" hidden="1">[9]M!#REF!</definedName>
    <definedName name="jjj" localSheetId="25" hidden="1">[9]M!#REF!</definedName>
    <definedName name="jjj" hidden="1">[9]M!#REF!</definedName>
    <definedName name="jjjjjj" localSheetId="2" hidden="1">'[8]J(Priv.Cap)'!#REF!</definedName>
    <definedName name="jjjjjj" localSheetId="12" hidden="1">'[8]J(Priv.Cap)'!#REF!</definedName>
    <definedName name="jjjjjj" localSheetId="13" hidden="1">'[8]J(Priv.Cap)'!#REF!</definedName>
    <definedName name="jjjjjj" localSheetId="15" hidden="1">'[8]J(Priv.Cap)'!#REF!</definedName>
    <definedName name="jjjjjj" localSheetId="4" hidden="1">'[8]J(Priv.Cap)'!#REF!</definedName>
    <definedName name="jjjjjj" localSheetId="6" hidden="1">'[8]J(Priv.Cap)'!#REF!</definedName>
    <definedName name="jjjjjj" localSheetId="7" hidden="1">'[8]J(Priv.Cap)'!#REF!</definedName>
    <definedName name="jjjjjj" localSheetId="8" hidden="1">'[8]J(Priv.Cap)'!#REF!</definedName>
    <definedName name="jjjjjj" localSheetId="9" hidden="1">'[8]J(Priv.Cap)'!#REF!</definedName>
    <definedName name="jjjjjj" localSheetId="10" hidden="1">'[8]J(Priv.Cap)'!#REF!</definedName>
    <definedName name="jjjjjj" localSheetId="11" hidden="1">'[8]J(Priv.Cap)'!#REF!</definedName>
    <definedName name="jjjjjj" localSheetId="20" hidden="1">'[8]J(Priv.Cap)'!#REF!</definedName>
    <definedName name="jjjjjj" localSheetId="24" hidden="1">'[8]J(Priv.Cap)'!#REF!</definedName>
    <definedName name="jjjjjj" localSheetId="0" hidden="1">'[8]J(Priv.Cap)'!#REF!</definedName>
    <definedName name="jjjjjj" localSheetId="1" hidden="1">'[8]J(Priv.Cap)'!#REF!</definedName>
    <definedName name="jjjjjj" localSheetId="3" hidden="1">'[8]J(Priv.Cap)'!#REF!</definedName>
    <definedName name="jjjjjj" localSheetId="14" hidden="1">'[8]J(Priv.Cap)'!#REF!</definedName>
    <definedName name="jjjjjj" localSheetId="16" hidden="1">'[8]J(Priv.Cap)'!#REF!</definedName>
    <definedName name="jjjjjj" localSheetId="17" hidden="1">'[8]J(Priv.Cap)'!#REF!</definedName>
    <definedName name="jjjjjj" localSheetId="18" hidden="1">'[8]J(Priv.Cap)'!#REF!</definedName>
    <definedName name="jjjjjj" localSheetId="19" hidden="1">'[8]J(Priv.Cap)'!#REF!</definedName>
    <definedName name="jjjjjj" localSheetId="25" hidden="1">'[8]J(Priv.Cap)'!#REF!</definedName>
    <definedName name="jjjjjj" hidden="1">'[8]J(Priv.Cap)'!#REF!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20" hidden="1">{"Tab1",#N/A,FALSE,"P";"Tab2",#N/A,FALSE,"P"}</definedName>
    <definedName name="kk" localSheetId="2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localSheetId="17" hidden="1">{"Tab1",#N/A,FALSE,"P";"Tab2",#N/A,FALSE,"P"}</definedName>
    <definedName name="kk" localSheetId="18" hidden="1">{"Tab1",#N/A,FALSE,"P";"Tab2",#N/A,FALSE,"P"}</definedName>
    <definedName name="kk" localSheetId="19" hidden="1">{"Tab1",#N/A,FALSE,"P";"Tab2",#N/A,FALSE,"P"}</definedName>
    <definedName name="kk" localSheetId="25"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20" hidden="1">{"Tab1",#N/A,FALSE,"P";"Tab2",#N/A,FALSE,"P"}</definedName>
    <definedName name="kkk" localSheetId="2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localSheetId="17" hidden="1">{"Tab1",#N/A,FALSE,"P";"Tab2",#N/A,FALSE,"P"}</definedName>
    <definedName name="kkk" localSheetId="18" hidden="1">{"Tab1",#N/A,FALSE,"P";"Tab2",#N/A,FALSE,"P"}</definedName>
    <definedName name="kkk" localSheetId="19" hidden="1">{"Tab1",#N/A,FALSE,"P";"Tab2",#N/A,FALSE,"P"}</definedName>
    <definedName name="kkk" localSheetId="25" hidden="1">{"Tab1",#N/A,FALSE,"P";"Tab2",#N/A,FALSE,"P"}</definedName>
    <definedName name="kkk" hidden="1">{"Tab1",#N/A,FALSE,"P";"Tab2",#N/A,FALSE,"P"}</definedName>
    <definedName name="kkkk" localSheetId="2" hidden="1">[10]M!#REF!</definedName>
    <definedName name="kkkk" localSheetId="12" hidden="1">[10]M!#REF!</definedName>
    <definedName name="kkkk" localSheetId="13" hidden="1">[10]M!#REF!</definedName>
    <definedName name="kkkk" localSheetId="15" hidden="1">[10]M!#REF!</definedName>
    <definedName name="kkkk" localSheetId="4" hidden="1">[10]M!#REF!</definedName>
    <definedName name="kkkk" localSheetId="6" hidden="1">[10]M!#REF!</definedName>
    <definedName name="kkkk" localSheetId="7" hidden="1">[10]M!#REF!</definedName>
    <definedName name="kkkk" localSheetId="8" hidden="1">[10]M!#REF!</definedName>
    <definedName name="kkkk" localSheetId="9" hidden="1">[10]M!#REF!</definedName>
    <definedName name="kkkk" localSheetId="10" hidden="1">[10]M!#REF!</definedName>
    <definedName name="kkkk" localSheetId="11" hidden="1">[10]M!#REF!</definedName>
    <definedName name="kkkk" localSheetId="20" hidden="1">[10]M!#REF!</definedName>
    <definedName name="kkkk" localSheetId="24" hidden="1">[10]M!#REF!</definedName>
    <definedName name="kkkk" localSheetId="0" hidden="1">[10]M!#REF!</definedName>
    <definedName name="kkkk" localSheetId="1" hidden="1">[10]M!#REF!</definedName>
    <definedName name="kkkk" localSheetId="3" hidden="1">[10]M!#REF!</definedName>
    <definedName name="kkkk" localSheetId="14" hidden="1">[10]M!#REF!</definedName>
    <definedName name="kkkk" localSheetId="16" hidden="1">[10]M!#REF!</definedName>
    <definedName name="kkkk" localSheetId="17" hidden="1">[10]M!#REF!</definedName>
    <definedName name="kkkk" localSheetId="18" hidden="1">[10]M!#REF!</definedName>
    <definedName name="kkkk" localSheetId="19" hidden="1">[10]M!#REF!</definedName>
    <definedName name="kkkk" localSheetId="25" hidden="1">[10]M!#REF!</definedName>
    <definedName name="kkkk" hidden="1">[10]M!#REF!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20" hidden="1">{"FCB_ALL",#N/A,FALSE,"FCB"}</definedName>
    <definedName name="LBOCreditConsol" localSheetId="2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localSheetId="17" hidden="1">{"FCB_ALL",#N/A,FALSE,"FCB"}</definedName>
    <definedName name="LBOCreditConsol" localSheetId="18" hidden="1">{"FCB_ALL",#N/A,FALSE,"FCB"}</definedName>
    <definedName name="LBOCreditConsol" localSheetId="19" hidden="1">{"FCB_ALL",#N/A,FALSE,"FCB"}</definedName>
    <definedName name="LBOCreditConsol" localSheetId="25"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20" hidden="1">{"Tab1",#N/A,FALSE,"P";"Tab2",#N/A,FALSE,"P"}</definedName>
    <definedName name="ll" localSheetId="2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localSheetId="17" hidden="1">{"Tab1",#N/A,FALSE,"P";"Tab2",#N/A,FALSE,"P"}</definedName>
    <definedName name="ll" localSheetId="18" hidden="1">{"Tab1",#N/A,FALSE,"P";"Tab2",#N/A,FALSE,"P"}</definedName>
    <definedName name="ll" localSheetId="19" hidden="1">{"Tab1",#N/A,FALSE,"P";"Tab2",#N/A,FALSE,"P"}</definedName>
    <definedName name="ll" localSheetId="25"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20" hidden="1">{"Riqfin97",#N/A,FALSE,"Tran";"Riqfinpro",#N/A,FALSE,"Tran"}</definedName>
    <definedName name="lll" localSheetId="2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localSheetId="17" hidden="1">{"Riqfin97",#N/A,FALSE,"Tran";"Riqfinpro",#N/A,FALSE,"Tran"}</definedName>
    <definedName name="lll" localSheetId="18" hidden="1">{"Riqfin97",#N/A,FALSE,"Tran";"Riqfinpro",#N/A,FALSE,"Tran"}</definedName>
    <definedName name="lll" localSheetId="19" hidden="1">{"Riqfin97",#N/A,FALSE,"Tran";"Riqfinpro",#N/A,FALSE,"Tran"}</definedName>
    <definedName name="lll" localSheetId="25" hidden="1">{"Riqfin97",#N/A,FALSE,"Tran";"Riqfinpro",#N/A,FALSE,"Tran"}</definedName>
    <definedName name="lll" hidden="1">{"Riqfin97",#N/A,FALSE,"Tran";"Riqfinpro",#N/A,FALSE,"Tran"}</definedName>
    <definedName name="llll" localSheetId="2" hidden="1">[9]M!#REF!</definedName>
    <definedName name="llll" localSheetId="12" hidden="1">[9]M!#REF!</definedName>
    <definedName name="llll" localSheetId="13" hidden="1">[9]M!#REF!</definedName>
    <definedName name="llll" localSheetId="15" hidden="1">[9]M!#REF!</definedName>
    <definedName name="llll" localSheetId="4" hidden="1">[9]M!#REF!</definedName>
    <definedName name="llll" localSheetId="6" hidden="1">[9]M!#REF!</definedName>
    <definedName name="llll" localSheetId="7" hidden="1">[9]M!#REF!</definedName>
    <definedName name="llll" localSheetId="8" hidden="1">[9]M!#REF!</definedName>
    <definedName name="llll" localSheetId="9" hidden="1">[9]M!#REF!</definedName>
    <definedName name="llll" localSheetId="10" hidden="1">[9]M!#REF!</definedName>
    <definedName name="llll" localSheetId="11" hidden="1">[9]M!#REF!</definedName>
    <definedName name="llll" localSheetId="20" hidden="1">[9]M!#REF!</definedName>
    <definedName name="llll" localSheetId="24" hidden="1">[9]M!#REF!</definedName>
    <definedName name="llll" localSheetId="0" hidden="1">[9]M!#REF!</definedName>
    <definedName name="llll" localSheetId="1" hidden="1">[9]M!#REF!</definedName>
    <definedName name="llll" localSheetId="3" hidden="1">[9]M!#REF!</definedName>
    <definedName name="llll" localSheetId="14" hidden="1">[9]M!#REF!</definedName>
    <definedName name="llll" localSheetId="16" hidden="1">[9]M!#REF!</definedName>
    <definedName name="llll" localSheetId="17" hidden="1">[9]M!#REF!</definedName>
    <definedName name="llll" localSheetId="18" hidden="1">[9]M!#REF!</definedName>
    <definedName name="llll" localSheetId="19" hidden="1">[9]M!#REF!</definedName>
    <definedName name="llll" localSheetId="25" hidden="1">[9]M!#REF!</definedName>
    <definedName name="llll" hidden="1">[9]M!#REF!</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20" hidden="1">{"Riqfin97",#N/A,FALSE,"Tran";"Riqfinpro",#N/A,FALSE,"Tran"}</definedName>
    <definedName name="mmm" localSheetId="2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localSheetId="17" hidden="1">{"Riqfin97",#N/A,FALSE,"Tran";"Riqfinpro",#N/A,FALSE,"Tran"}</definedName>
    <definedName name="mmm" localSheetId="18" hidden="1">{"Riqfin97",#N/A,FALSE,"Tran";"Riqfinpro",#N/A,FALSE,"Tran"}</definedName>
    <definedName name="mmm" localSheetId="19" hidden="1">{"Riqfin97",#N/A,FALSE,"Tran";"Riqfinpro",#N/A,FALSE,"Tran"}</definedName>
    <definedName name="mmm" localSheetId="25"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20" hidden="1">{"Tab1",#N/A,FALSE,"P";"Tab2",#N/A,FALSE,"P"}</definedName>
    <definedName name="mmmm" localSheetId="2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localSheetId="17" hidden="1">{"Tab1",#N/A,FALSE,"P";"Tab2",#N/A,FALSE,"P"}</definedName>
    <definedName name="mmmm" localSheetId="18" hidden="1">{"Tab1",#N/A,FALSE,"P";"Tab2",#N/A,FALSE,"P"}</definedName>
    <definedName name="mmmm" localSheetId="19" hidden="1">{"Tab1",#N/A,FALSE,"P";"Tab2",#N/A,FALSE,"P"}</definedName>
    <definedName name="mmmm" localSheetId="25"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20" hidden="1">{#N/A,#N/A,FALSE,"GDP_ORIGIN";#N/A,#N/A,FALSE,"EMP_POP"}</definedName>
    <definedName name="natia" localSheetId="2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localSheetId="17" hidden="1">{#N/A,#N/A,FALSE,"GDP_ORIGIN";#N/A,#N/A,FALSE,"EMP_POP"}</definedName>
    <definedName name="natia" localSheetId="18" hidden="1">{#N/A,#N/A,FALSE,"GDP_ORIGIN";#N/A,#N/A,FALSE,"EMP_POP"}</definedName>
    <definedName name="natia" localSheetId="19" hidden="1">{#N/A,#N/A,FALSE,"GDP_ORIGIN";#N/A,#N/A,FALSE,"EMP_POP"}</definedName>
    <definedName name="natia" localSheetId="25"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20" hidden="1">{"Riqfin97",#N/A,FALSE,"Tran";"Riqfinpro",#N/A,FALSE,"Tran"}</definedName>
    <definedName name="nn" localSheetId="2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localSheetId="17" hidden="1">{"Riqfin97",#N/A,FALSE,"Tran";"Riqfinpro",#N/A,FALSE,"Tran"}</definedName>
    <definedName name="nn" localSheetId="18" hidden="1">{"Riqfin97",#N/A,FALSE,"Tran";"Riqfinpro",#N/A,FALSE,"Tran"}</definedName>
    <definedName name="nn" localSheetId="19" hidden="1">{"Riqfin97",#N/A,FALSE,"Tran";"Riqfinpro",#N/A,FALSE,"Tran"}</definedName>
    <definedName name="nn" localSheetId="25"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20" hidden="1">{"Tab1",#N/A,FALSE,"P";"Tab2",#N/A,FALSE,"P"}</definedName>
    <definedName name="nnn" localSheetId="2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localSheetId="17" hidden="1">{"Tab1",#N/A,FALSE,"P";"Tab2",#N/A,FALSE,"P"}</definedName>
    <definedName name="nnn" localSheetId="18" hidden="1">{"Tab1",#N/A,FALSE,"P";"Tab2",#N/A,FALSE,"P"}</definedName>
    <definedName name="nnn" localSheetId="19" hidden="1">{"Tab1",#N/A,FALSE,"P";"Tab2",#N/A,FALSE,"P"}</definedName>
    <definedName name="nnn" localSheetId="25"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20" hidden="1">{"Riqfin97",#N/A,FALSE,"Tran";"Riqfinpro",#N/A,FALSE,"Tran"}</definedName>
    <definedName name="oo" localSheetId="2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localSheetId="17" hidden="1">{"Riqfin97",#N/A,FALSE,"Tran";"Riqfinpro",#N/A,FALSE,"Tran"}</definedName>
    <definedName name="oo" localSheetId="18" hidden="1">{"Riqfin97",#N/A,FALSE,"Tran";"Riqfinpro",#N/A,FALSE,"Tran"}</definedName>
    <definedName name="oo" localSheetId="19" hidden="1">{"Riqfin97",#N/A,FALSE,"Tran";"Riqfinpro",#N/A,FALSE,"Tran"}</definedName>
    <definedName name="oo" localSheetId="25"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20" hidden="1">{"Tab1",#N/A,FALSE,"P";"Tab2",#N/A,FALSE,"P"}</definedName>
    <definedName name="ooo" localSheetId="2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localSheetId="17" hidden="1">{"Tab1",#N/A,FALSE,"P";"Tab2",#N/A,FALSE,"P"}</definedName>
    <definedName name="ooo" localSheetId="18" hidden="1">{"Tab1",#N/A,FALSE,"P";"Tab2",#N/A,FALSE,"P"}</definedName>
    <definedName name="ooo" localSheetId="19" hidden="1">{"Tab1",#N/A,FALSE,"P";"Tab2",#N/A,FALSE,"P"}</definedName>
    <definedName name="ooo" localSheetId="25"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20" hidden="1">{"Riqfin97",#N/A,FALSE,"Tran";"Riqfinpro",#N/A,FALSE,"Tran"}</definedName>
    <definedName name="pp" localSheetId="2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localSheetId="17" hidden="1">{"Riqfin97",#N/A,FALSE,"Tran";"Riqfinpro",#N/A,FALSE,"Tran"}</definedName>
    <definedName name="pp" localSheetId="18" hidden="1">{"Riqfin97",#N/A,FALSE,"Tran";"Riqfinpro",#N/A,FALSE,"Tran"}</definedName>
    <definedName name="pp" localSheetId="19" hidden="1">{"Riqfin97",#N/A,FALSE,"Tran";"Riqfinpro",#N/A,FALSE,"Tran"}</definedName>
    <definedName name="pp" localSheetId="25"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20" hidden="1">{"Riqfin97",#N/A,FALSE,"Tran";"Riqfinpro",#N/A,FALSE,"Tran"}</definedName>
    <definedName name="ppp" localSheetId="2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localSheetId="17" hidden="1">{"Riqfin97",#N/A,FALSE,"Tran";"Riqfinpro",#N/A,FALSE,"Tran"}</definedName>
    <definedName name="ppp" localSheetId="18" hidden="1">{"Riqfin97",#N/A,FALSE,"Tran";"Riqfinpro",#N/A,FALSE,"Tran"}</definedName>
    <definedName name="ppp" localSheetId="19" hidden="1">{"Riqfin97",#N/A,FALSE,"Tran";"Riqfinpro",#N/A,FALSE,"Tran"}</definedName>
    <definedName name="ppp" localSheetId="25" hidden="1">{"Riqfin97",#N/A,FALSE,"Tran";"Riqfinpro",#N/A,FALSE,"Tran"}</definedName>
    <definedName name="ppp" hidden="1">{"Riqfin97",#N/A,FALSE,"Tran";"Riqfinpro",#N/A,FALSE,"Tran"}</definedName>
    <definedName name="qq" localSheetId="2" hidden="1">'[11]J(Priv.Cap)'!#REF!</definedName>
    <definedName name="qq" localSheetId="12" hidden="1">'[11]J(Priv.Cap)'!#REF!</definedName>
    <definedName name="qq" localSheetId="13" hidden="1">'[11]J(Priv.Cap)'!#REF!</definedName>
    <definedName name="qq" localSheetId="15" hidden="1">'[11]J(Priv.Cap)'!#REF!</definedName>
    <definedName name="qq" localSheetId="4" hidden="1">'[11]J(Priv.Cap)'!#REF!</definedName>
    <definedName name="qq" localSheetId="6" hidden="1">'[11]J(Priv.Cap)'!#REF!</definedName>
    <definedName name="qq" localSheetId="7" hidden="1">'[11]J(Priv.Cap)'!#REF!</definedName>
    <definedName name="qq" localSheetId="8" hidden="1">'[11]J(Priv.Cap)'!#REF!</definedName>
    <definedName name="qq" localSheetId="9" hidden="1">'[11]J(Priv.Cap)'!#REF!</definedName>
    <definedName name="qq" localSheetId="10" hidden="1">'[11]J(Priv.Cap)'!#REF!</definedName>
    <definedName name="qq" localSheetId="11" hidden="1">'[11]J(Priv.Cap)'!#REF!</definedName>
    <definedName name="qq" localSheetId="20" hidden="1">'[11]J(Priv.Cap)'!#REF!</definedName>
    <definedName name="qq" localSheetId="24" hidden="1">'[11]J(Priv.Cap)'!#REF!</definedName>
    <definedName name="qq" localSheetId="0" hidden="1">'[11]J(Priv.Cap)'!#REF!</definedName>
    <definedName name="qq" localSheetId="1" hidden="1">'[11]J(Priv.Cap)'!#REF!</definedName>
    <definedName name="qq" localSheetId="3" hidden="1">'[11]J(Priv.Cap)'!#REF!</definedName>
    <definedName name="qq" localSheetId="14" hidden="1">'[11]J(Priv.Cap)'!#REF!</definedName>
    <definedName name="qq" localSheetId="16" hidden="1">'[11]J(Priv.Cap)'!#REF!</definedName>
    <definedName name="qq" localSheetId="17" hidden="1">'[11]J(Priv.Cap)'!#REF!</definedName>
    <definedName name="qq" localSheetId="18" hidden="1">'[11]J(Priv.Cap)'!#REF!</definedName>
    <definedName name="qq" localSheetId="19" hidden="1">'[11]J(Priv.Cap)'!#REF!</definedName>
    <definedName name="qq" localSheetId="25" hidden="1">'[11]J(Priv.Cap)'!#REF!</definedName>
    <definedName name="qq" hidden="1">'[11]J(Priv.Cap)'!#REF!</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20" hidden="1">{#N/A,#N/A,FALSE,"EXTRABUDGT"}</definedName>
    <definedName name="qqq" localSheetId="2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localSheetId="17" hidden="1">{#N/A,#N/A,FALSE,"EXTRABUDGT"}</definedName>
    <definedName name="qqq" localSheetId="18" hidden="1">{#N/A,#N/A,FALSE,"EXTRABUDGT"}</definedName>
    <definedName name="qqq" localSheetId="19" hidden="1">{#N/A,#N/A,FALSE,"EXTRABUDGT"}</definedName>
    <definedName name="qqq" localSheetId="25"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20" hidden="1">{#N/A,#N/A,FALSE,"EXTRABUDGT"}</definedName>
    <definedName name="qqq_1" localSheetId="2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localSheetId="17" hidden="1">{#N/A,#N/A,FALSE,"EXTRABUDGT"}</definedName>
    <definedName name="qqq_1" localSheetId="18" hidden="1">{#N/A,#N/A,FALSE,"EXTRABUDGT"}</definedName>
    <definedName name="qqq_1" localSheetId="19" hidden="1">{#N/A,#N/A,FALSE,"EXTRABUDGT"}</definedName>
    <definedName name="qqq_1" localSheetId="25"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20" hidden="1">{#N/A,#N/A,FALSE,"EXTRABUDGT"}</definedName>
    <definedName name="qqq_2" localSheetId="2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localSheetId="17" hidden="1">{#N/A,#N/A,FALSE,"EXTRABUDGT"}</definedName>
    <definedName name="qqq_2" localSheetId="18" hidden="1">{#N/A,#N/A,FALSE,"EXTRABUDGT"}</definedName>
    <definedName name="qqq_2" localSheetId="19" hidden="1">{#N/A,#N/A,FALSE,"EXTRABUDGT"}</definedName>
    <definedName name="qqq_2" localSheetId="25"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20" hidden="1">{"Riqfin97",#N/A,FALSE,"Tran";"Riqfinpro",#N/A,FALSE,"Tran"}</definedName>
    <definedName name="rr" localSheetId="2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localSheetId="17" hidden="1">{"Riqfin97",#N/A,FALSE,"Tran";"Riqfinpro",#N/A,FALSE,"Tran"}</definedName>
    <definedName name="rr" localSheetId="18" hidden="1">{"Riqfin97",#N/A,FALSE,"Tran";"Riqfinpro",#N/A,FALSE,"Tran"}</definedName>
    <definedName name="rr" localSheetId="19" hidden="1">{"Riqfin97",#N/A,FALSE,"Tran";"Riqfinpro",#N/A,FALSE,"Tran"}</definedName>
    <definedName name="rr" localSheetId="25"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20" hidden="1">{"Riqfin97",#N/A,FALSE,"Tran";"Riqfinpro",#N/A,FALSE,"Tran"}</definedName>
    <definedName name="rrr" localSheetId="2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localSheetId="17" hidden="1">{"Riqfin97",#N/A,FALSE,"Tran";"Riqfinpro",#N/A,FALSE,"Tran"}</definedName>
    <definedName name="rrr" localSheetId="18" hidden="1">{"Riqfin97",#N/A,FALSE,"Tran";"Riqfinpro",#N/A,FALSE,"Tran"}</definedName>
    <definedName name="rrr" localSheetId="19" hidden="1">{"Riqfin97",#N/A,FALSE,"Tran";"Riqfinpro",#N/A,FALSE,"Tran"}</definedName>
    <definedName name="rrr" localSheetId="25"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20" hidden="1">{"cash plan",#N/A,FALSE,"fccashflow"}</definedName>
    <definedName name="rrrrrr" localSheetId="2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localSheetId="17" hidden="1">{"cash plan",#N/A,FALSE,"fccashflow"}</definedName>
    <definedName name="rrrrrr" localSheetId="18" hidden="1">{"cash plan",#N/A,FALSE,"fccashflow"}</definedName>
    <definedName name="rrrrrr" localSheetId="19" hidden="1">{"cash plan",#N/A,FALSE,"fccashflow"}</definedName>
    <definedName name="rrrrrr" localSheetId="25"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20" hidden="1">{"BOP_TAB",#N/A,FALSE,"N";"MIDTERM_TAB",#N/A,FALSE,"O";"FUND_CRED",#N/A,FALSE,"P";"DEBT_TAB1",#N/A,FALSE,"Q";"DEBT_TAB2",#N/A,FALSE,"Q";"FORFIN_TAB1",#N/A,FALSE,"R";"FORFIN_TAB2",#N/A,FALSE,"R";"BOP_ANALY",#N/A,FALSE,"U"}</definedName>
    <definedName name="rs" localSheetId="2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localSheetId="19" hidden="1">{"BOP_TAB",#N/A,FALSE,"N";"MIDTERM_TAB",#N/A,FALSE,"O";"FUND_CRED",#N/A,FALSE,"P";"DEBT_TAB1",#N/A,FALSE,"Q";"DEBT_TAB2",#N/A,FALSE,"Q";"FORFIN_TAB1",#N/A,FALSE,"R";"FORFIN_TAB2",#N/A,FALSE,"R";"BOP_ANALY",#N/A,FALSE,"U"}</definedName>
    <definedName name="rs" localSheetId="25"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20" hidden="1">{"BOP_TAB",#N/A,FALSE,"N";"MIDTERM_TAB",#N/A,FALSE,"O";"FUND_CRED",#N/A,FALSE,"P";"DEBT_TAB1",#N/A,FALSE,"Q";"DEBT_TAB2",#N/A,FALSE,"Q";"FORFIN_TAB1",#N/A,FALSE,"R";"FORFIN_TAB2",#N/A,FALSE,"R";"BOP_ANALY",#N/A,FALSE,"U"}</definedName>
    <definedName name="rs_1" localSheetId="2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localSheetId="17" hidden="1">{"BOP_TAB",#N/A,FALSE,"N";"MIDTERM_TAB",#N/A,FALSE,"O";"FUND_CRED",#N/A,FALSE,"P";"DEBT_TAB1",#N/A,FALSE,"Q";"DEBT_TAB2",#N/A,FALSE,"Q";"FORFIN_TAB1",#N/A,FALSE,"R";"FORFIN_TAB2",#N/A,FALSE,"R";"BOP_ANALY",#N/A,FALSE,"U"}</definedName>
    <definedName name="rs_1" localSheetId="18" hidden="1">{"BOP_TAB",#N/A,FALSE,"N";"MIDTERM_TAB",#N/A,FALSE,"O";"FUND_CRED",#N/A,FALSE,"P";"DEBT_TAB1",#N/A,FALSE,"Q";"DEBT_TAB2",#N/A,FALSE,"Q";"FORFIN_TAB1",#N/A,FALSE,"R";"FORFIN_TAB2",#N/A,FALSE,"R";"BOP_ANALY",#N/A,FALSE,"U"}</definedName>
    <definedName name="rs_1" localSheetId="19" hidden="1">{"BOP_TAB",#N/A,FALSE,"N";"MIDTERM_TAB",#N/A,FALSE,"O";"FUND_CRED",#N/A,FALSE,"P";"DEBT_TAB1",#N/A,FALSE,"Q";"DEBT_TAB2",#N/A,FALSE,"Q";"FORFIN_TAB1",#N/A,FALSE,"R";"FORFIN_TAB2",#N/A,FALSE,"R";"BOP_ANALY",#N/A,FALSE,"U"}</definedName>
    <definedName name="rs_1" localSheetId="25"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20" hidden="1">{"BOP_TAB",#N/A,FALSE,"N";"MIDTERM_TAB",#N/A,FALSE,"O";"FUND_CRED",#N/A,FALSE,"P";"DEBT_TAB1",#N/A,FALSE,"Q";"DEBT_TAB2",#N/A,FALSE,"Q";"FORFIN_TAB1",#N/A,FALSE,"R";"FORFIN_TAB2",#N/A,FALSE,"R";"BOP_ANALY",#N/A,FALSE,"U"}</definedName>
    <definedName name="rs_2" localSheetId="2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localSheetId="17" hidden="1">{"BOP_TAB",#N/A,FALSE,"N";"MIDTERM_TAB",#N/A,FALSE,"O";"FUND_CRED",#N/A,FALSE,"P";"DEBT_TAB1",#N/A,FALSE,"Q";"DEBT_TAB2",#N/A,FALSE,"Q";"FORFIN_TAB1",#N/A,FALSE,"R";"FORFIN_TAB2",#N/A,FALSE,"R";"BOP_ANALY",#N/A,FALSE,"U"}</definedName>
    <definedName name="rs_2" localSheetId="18" hidden="1">{"BOP_TAB",#N/A,FALSE,"N";"MIDTERM_TAB",#N/A,FALSE,"O";"FUND_CRED",#N/A,FALSE,"P";"DEBT_TAB1",#N/A,FALSE,"Q";"DEBT_TAB2",#N/A,FALSE,"Q";"FORFIN_TAB1",#N/A,FALSE,"R";"FORFIN_TAB2",#N/A,FALSE,"R";"BOP_ANALY",#N/A,FALSE,"U"}</definedName>
    <definedName name="rs_2" localSheetId="19" hidden="1">{"BOP_TAB",#N/A,FALSE,"N";"MIDTERM_TAB",#N/A,FALSE,"O";"FUND_CRED",#N/A,FALSE,"P";"DEBT_TAB1",#N/A,FALSE,"Q";"DEBT_TAB2",#N/A,FALSE,"Q";"FORFIN_TAB1",#N/A,FALSE,"R";"FORFIN_TAB2",#N/A,FALSE,"R";"BOP_ANALY",#N/A,FALSE,"U"}</definedName>
    <definedName name="rs_2" localSheetId="25"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20" hidden="1">{#N/A,#N/A,FALSE,"SimInp1";#N/A,#N/A,FALSE,"SimInp2";#N/A,#N/A,FALSE,"SimOut1";#N/A,#N/A,FALSE,"SimOut2";#N/A,#N/A,FALSE,"SimOut3";#N/A,#N/A,FALSE,"SimOut4";#N/A,#N/A,FALSE,"SimOut5"}</definedName>
    <definedName name="teset" localSheetId="2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localSheetId="19" hidden="1">{#N/A,#N/A,FALSE,"SimInp1";#N/A,#N/A,FALSE,"SimInp2";#N/A,#N/A,FALSE,"SimOut1";#N/A,#N/A,FALSE,"SimOut2";#N/A,#N/A,FALSE,"SimOut3";#N/A,#N/A,FALSE,"SimOut4";#N/A,#N/A,FALSE,"SimOut5"}</definedName>
    <definedName name="teset" localSheetId="25"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20" hidden="1">{#N/A,#N/A,FALSE,"SimInp1";#N/A,#N/A,FALSE,"SimInp2";#N/A,#N/A,FALSE,"SimOut1";#N/A,#N/A,FALSE,"SimOut2";#N/A,#N/A,FALSE,"SimOut3";#N/A,#N/A,FALSE,"SimOut4";#N/A,#N/A,FALSE,"SimOut5"}</definedName>
    <definedName name="teset_1" localSheetId="2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localSheetId="17" hidden="1">{#N/A,#N/A,FALSE,"SimInp1";#N/A,#N/A,FALSE,"SimInp2";#N/A,#N/A,FALSE,"SimOut1";#N/A,#N/A,FALSE,"SimOut2";#N/A,#N/A,FALSE,"SimOut3";#N/A,#N/A,FALSE,"SimOut4";#N/A,#N/A,FALSE,"SimOut5"}</definedName>
    <definedName name="teset_1" localSheetId="18" hidden="1">{#N/A,#N/A,FALSE,"SimInp1";#N/A,#N/A,FALSE,"SimInp2";#N/A,#N/A,FALSE,"SimOut1";#N/A,#N/A,FALSE,"SimOut2";#N/A,#N/A,FALSE,"SimOut3";#N/A,#N/A,FALSE,"SimOut4";#N/A,#N/A,FALSE,"SimOut5"}</definedName>
    <definedName name="teset_1" localSheetId="19" hidden="1">{#N/A,#N/A,FALSE,"SimInp1";#N/A,#N/A,FALSE,"SimInp2";#N/A,#N/A,FALSE,"SimOut1";#N/A,#N/A,FALSE,"SimOut2";#N/A,#N/A,FALSE,"SimOut3";#N/A,#N/A,FALSE,"SimOut4";#N/A,#N/A,FALSE,"SimOut5"}</definedName>
    <definedName name="teset_1" localSheetId="25"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20" hidden="1">{#N/A,#N/A,FALSE,"SimInp1";#N/A,#N/A,FALSE,"SimInp2";#N/A,#N/A,FALSE,"SimOut1";#N/A,#N/A,FALSE,"SimOut2";#N/A,#N/A,FALSE,"SimOut3";#N/A,#N/A,FALSE,"SimOut4";#N/A,#N/A,FALSE,"SimOut5"}</definedName>
    <definedName name="teset_2" localSheetId="2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localSheetId="17" hidden="1">{#N/A,#N/A,FALSE,"SimInp1";#N/A,#N/A,FALSE,"SimInp2";#N/A,#N/A,FALSE,"SimOut1";#N/A,#N/A,FALSE,"SimOut2";#N/A,#N/A,FALSE,"SimOut3";#N/A,#N/A,FALSE,"SimOut4";#N/A,#N/A,FALSE,"SimOut5"}</definedName>
    <definedName name="teset_2" localSheetId="18" hidden="1">{#N/A,#N/A,FALSE,"SimInp1";#N/A,#N/A,FALSE,"SimInp2";#N/A,#N/A,FALSE,"SimOut1";#N/A,#N/A,FALSE,"SimOut2";#N/A,#N/A,FALSE,"SimOut3";#N/A,#N/A,FALSE,"SimOut4";#N/A,#N/A,FALSE,"SimOut5"}</definedName>
    <definedName name="teset_2" localSheetId="19" hidden="1">{#N/A,#N/A,FALSE,"SimInp1";#N/A,#N/A,FALSE,"SimInp2";#N/A,#N/A,FALSE,"SimOut1";#N/A,#N/A,FALSE,"SimOut2";#N/A,#N/A,FALSE,"SimOut3";#N/A,#N/A,FALSE,"SimOut4";#N/A,#N/A,FALSE,"SimOut5"}</definedName>
    <definedName name="teset_2" localSheetId="25"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20" hidden="1">{"Tab1",#N/A,FALSE,"P";"Tab2",#N/A,FALSE,"P"}</definedName>
    <definedName name="ttt" localSheetId="2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localSheetId="17" hidden="1">{"Tab1",#N/A,FALSE,"P";"Tab2",#N/A,FALSE,"P"}</definedName>
    <definedName name="ttt" localSheetId="18" hidden="1">{"Tab1",#N/A,FALSE,"P";"Tab2",#N/A,FALSE,"P"}</definedName>
    <definedName name="ttt" localSheetId="19" hidden="1">{"Tab1",#N/A,FALSE,"P";"Tab2",#N/A,FALSE,"P"}</definedName>
    <definedName name="ttt" localSheetId="25" hidden="1">{"Tab1",#N/A,FALSE,"P";"Tab2",#N/A,FALSE,"P"}</definedName>
    <definedName name="ttt" hidden="1">{"Tab1",#N/A,FALSE,"P";"Tab2",#N/A,FALSE,"P"}</definedName>
    <definedName name="ttttt" localSheetId="2" hidden="1">[9]M!#REF!</definedName>
    <definedName name="ttttt" localSheetId="12" hidden="1">[9]M!#REF!</definedName>
    <definedName name="ttttt" localSheetId="13" hidden="1">[9]M!#REF!</definedName>
    <definedName name="ttttt" localSheetId="15" hidden="1">[9]M!#REF!</definedName>
    <definedName name="ttttt" localSheetId="4" hidden="1">[9]M!#REF!</definedName>
    <definedName name="ttttt" localSheetId="6" hidden="1">[9]M!#REF!</definedName>
    <definedName name="ttttt" localSheetId="7" hidden="1">[9]M!#REF!</definedName>
    <definedName name="ttttt" localSheetId="8" hidden="1">[9]M!#REF!</definedName>
    <definedName name="ttttt" localSheetId="9" hidden="1">[9]M!#REF!</definedName>
    <definedName name="ttttt" localSheetId="10" hidden="1">[9]M!#REF!</definedName>
    <definedName name="ttttt" localSheetId="11" hidden="1">[9]M!#REF!</definedName>
    <definedName name="ttttt" localSheetId="20" hidden="1">[9]M!#REF!</definedName>
    <definedName name="ttttt" localSheetId="24" hidden="1">[9]M!#REF!</definedName>
    <definedName name="ttttt" localSheetId="0" hidden="1">[9]M!#REF!</definedName>
    <definedName name="ttttt" localSheetId="1" hidden="1">[9]M!#REF!</definedName>
    <definedName name="ttttt" localSheetId="3" hidden="1">[9]M!#REF!</definedName>
    <definedName name="ttttt" localSheetId="14" hidden="1">[9]M!#REF!</definedName>
    <definedName name="ttttt" localSheetId="16" hidden="1">[9]M!#REF!</definedName>
    <definedName name="ttttt" localSheetId="17" hidden="1">[9]M!#REF!</definedName>
    <definedName name="ttttt" localSheetId="18" hidden="1">[9]M!#REF!</definedName>
    <definedName name="ttttt" localSheetId="19" hidden="1">[9]M!#REF!</definedName>
    <definedName name="ttttt" localSheetId="25" hidden="1">[9]M!#REF!</definedName>
    <definedName name="ttttt" hidden="1">[9]M!#REF!</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20" hidden="1">{"Riqfin97",#N/A,FALSE,"Tran";"Riqfinpro",#N/A,FALSE,"Tran"}</definedName>
    <definedName name="uu" localSheetId="2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localSheetId="17" hidden="1">{"Riqfin97",#N/A,FALSE,"Tran";"Riqfinpro",#N/A,FALSE,"Tran"}</definedName>
    <definedName name="uu" localSheetId="18" hidden="1">{"Riqfin97",#N/A,FALSE,"Tran";"Riqfinpro",#N/A,FALSE,"Tran"}</definedName>
    <definedName name="uu" localSheetId="19" hidden="1">{"Riqfin97",#N/A,FALSE,"Tran";"Riqfinpro",#N/A,FALSE,"Tran"}</definedName>
    <definedName name="uu" localSheetId="25"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20" hidden="1">{"Riqfin97",#N/A,FALSE,"Tran";"Riqfinpro",#N/A,FALSE,"Tran"}</definedName>
    <definedName name="uuu" localSheetId="2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localSheetId="17" hidden="1">{"Riqfin97",#N/A,FALSE,"Tran";"Riqfinpro",#N/A,FALSE,"Tran"}</definedName>
    <definedName name="uuu" localSheetId="18" hidden="1">{"Riqfin97",#N/A,FALSE,"Tran";"Riqfinpro",#N/A,FALSE,"Tran"}</definedName>
    <definedName name="uuu" localSheetId="19" hidden="1">{"Riqfin97",#N/A,FALSE,"Tran";"Riqfinpro",#N/A,FALSE,"Tran"}</definedName>
    <definedName name="uuu" localSheetId="25"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localSheetId="24" hidden="1">#REF!</definedName>
    <definedName name="vate" localSheetId="3"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localSheetId="24" hidden="1">#REF!</definedName>
    <definedName name="vatee" localSheetId="3"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20" hidden="1">{"Tab1",#N/A,FALSE,"P";"Tab2",#N/A,FALSE,"P"}</definedName>
    <definedName name="vv" localSheetId="2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localSheetId="17" hidden="1">{"Tab1",#N/A,FALSE,"P";"Tab2",#N/A,FALSE,"P"}</definedName>
    <definedName name="vv" localSheetId="18" hidden="1">{"Tab1",#N/A,FALSE,"P";"Tab2",#N/A,FALSE,"P"}</definedName>
    <definedName name="vv" localSheetId="19" hidden="1">{"Tab1",#N/A,FALSE,"P";"Tab2",#N/A,FALSE,"P"}</definedName>
    <definedName name="vv" localSheetId="25"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20" hidden="1">{"Tab1",#N/A,FALSE,"P";"Tab2",#N/A,FALSE,"P"}</definedName>
    <definedName name="vvv" localSheetId="2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localSheetId="17" hidden="1">{"Tab1",#N/A,FALSE,"P";"Tab2",#N/A,FALSE,"P"}</definedName>
    <definedName name="vvv" localSheetId="18" hidden="1">{"Tab1",#N/A,FALSE,"P";"Tab2",#N/A,FALSE,"P"}</definedName>
    <definedName name="vvv" localSheetId="19" hidden="1">{"Tab1",#N/A,FALSE,"P";"Tab2",#N/A,FALSE,"P"}</definedName>
    <definedName name="vvv" localSheetId="25"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20" hidden="1">{"10yp balance sheet",#N/A,FALSE,"Celtel alternative 6"}</definedName>
    <definedName name="wrn.10yp._.balance._.sheet." localSheetId="2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localSheetId="17" hidden="1">{"10yp balance sheet",#N/A,FALSE,"Celtel alternative 6"}</definedName>
    <definedName name="wrn.10yp._.balance._.sheet." localSheetId="18" hidden="1">{"10yp balance sheet",#N/A,FALSE,"Celtel alternative 6"}</definedName>
    <definedName name="wrn.10yp._.balance._.sheet." localSheetId="19" hidden="1">{"10yp balance sheet",#N/A,FALSE,"Celtel alternative 6"}</definedName>
    <definedName name="wrn.10yp._.balance._.sheet." localSheetId="25"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20" hidden="1">{"10yp capex",#N/A,FALSE,"Celtel alternative 6"}</definedName>
    <definedName name="wrn.10yp._.capex." localSheetId="2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localSheetId="17" hidden="1">{"10yp capex",#N/A,FALSE,"Celtel alternative 6"}</definedName>
    <definedName name="wrn.10yp._.capex." localSheetId="18" hidden="1">{"10yp capex",#N/A,FALSE,"Celtel alternative 6"}</definedName>
    <definedName name="wrn.10yp._.capex." localSheetId="19" hidden="1">{"10yp capex",#N/A,FALSE,"Celtel alternative 6"}</definedName>
    <definedName name="wrn.10yp._.capex." localSheetId="25"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20" hidden="1">{"10yp customers",#N/A,FALSE,"Celtel alternative 6"}</definedName>
    <definedName name="wrn.10yp._.customers." localSheetId="2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localSheetId="17" hidden="1">{"10yp customers",#N/A,FALSE,"Celtel alternative 6"}</definedName>
    <definedName name="wrn.10yp._.customers." localSheetId="18" hidden="1">{"10yp customers",#N/A,FALSE,"Celtel alternative 6"}</definedName>
    <definedName name="wrn.10yp._.customers." localSheetId="19" hidden="1">{"10yp customers",#N/A,FALSE,"Celtel alternative 6"}</definedName>
    <definedName name="wrn.10yp._.customers." localSheetId="25"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20" hidden="1">{"10yp graphs",#N/A,FALSE,"Market Data"}</definedName>
    <definedName name="wrn.10yp._.graphs." localSheetId="2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localSheetId="17" hidden="1">{"10yp graphs",#N/A,FALSE,"Market Data"}</definedName>
    <definedName name="wrn.10yp._.graphs." localSheetId="18" hidden="1">{"10yp graphs",#N/A,FALSE,"Market Data"}</definedName>
    <definedName name="wrn.10yp._.graphs." localSheetId="19" hidden="1">{"10yp graphs",#N/A,FALSE,"Market Data"}</definedName>
    <definedName name="wrn.10yp._.graphs." localSheetId="25"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20" hidden="1">{"10yp key data",#N/A,FALSE,"Market Data"}</definedName>
    <definedName name="wrn.10yp._.key._.data." localSheetId="2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localSheetId="17" hidden="1">{"10yp key data",#N/A,FALSE,"Market Data"}</definedName>
    <definedName name="wrn.10yp._.key._.data." localSheetId="18" hidden="1">{"10yp key data",#N/A,FALSE,"Market Data"}</definedName>
    <definedName name="wrn.10yp._.key._.data." localSheetId="19" hidden="1">{"10yp key data",#N/A,FALSE,"Market Data"}</definedName>
    <definedName name="wrn.10yp._.key._.data." localSheetId="25"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20" hidden="1">{"10yp profit and loss",#N/A,FALSE,"Celtel alternative 6"}</definedName>
    <definedName name="wrn.10yp._.profit._.and._.loss." localSheetId="2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localSheetId="17" hidden="1">{"10yp profit and loss",#N/A,FALSE,"Celtel alternative 6"}</definedName>
    <definedName name="wrn.10yp._.profit._.and._.loss." localSheetId="18" hidden="1">{"10yp profit and loss",#N/A,FALSE,"Celtel alternative 6"}</definedName>
    <definedName name="wrn.10yp._.profit._.and._.loss." localSheetId="19" hidden="1">{"10yp profit and loss",#N/A,FALSE,"Celtel alternative 6"}</definedName>
    <definedName name="wrn.10yp._.profit._.and._.loss." localSheetId="25"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20" hidden="1">{"10yp tariffs",#N/A,FALSE,"Celtel alternative 6"}</definedName>
    <definedName name="wrn.10yp._.tariffs." localSheetId="2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localSheetId="17" hidden="1">{"10yp tariffs",#N/A,FALSE,"Celtel alternative 6"}</definedName>
    <definedName name="wrn.10yp._.tariffs." localSheetId="18" hidden="1">{"10yp tariffs",#N/A,FALSE,"Celtel alternative 6"}</definedName>
    <definedName name="wrn.10yp._.tariffs." localSheetId="19" hidden="1">{"10yp tariffs",#N/A,FALSE,"Celtel alternative 6"}</definedName>
    <definedName name="wrn.10yp._.tariffs." localSheetId="25"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20" hidden="1">{#N/A,"Base",FALSE,"Dividend";#N/A,"Conservative",FALSE,"Dividend";#N/A,"Downside",FALSE,"Dividend"}</definedName>
    <definedName name="wrn.3cases." localSheetId="2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localSheetId="17" hidden="1">{#N/A,"Base",FALSE,"Dividend";#N/A,"Conservative",FALSE,"Dividend";#N/A,"Downside",FALSE,"Dividend"}</definedName>
    <definedName name="wrn.3cases." localSheetId="18" hidden="1">{#N/A,"Base",FALSE,"Dividend";#N/A,"Conservative",FALSE,"Dividend";#N/A,"Downside",FALSE,"Dividend"}</definedName>
    <definedName name="wrn.3cases." localSheetId="19" hidden="1">{#N/A,"Base",FALSE,"Dividend";#N/A,"Conservative",FALSE,"Dividend";#N/A,"Downside",FALSE,"Dividend"}</definedName>
    <definedName name="wrn.3cases." localSheetId="25"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20" hidden="1">{"Acq_matrix",#N/A,FALSE,"Acquisition Matrix"}</definedName>
    <definedName name="wrn.Acquisition_matrix." localSheetId="2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localSheetId="17" hidden="1">{"Acq_matrix",#N/A,FALSE,"Acquisition Matrix"}</definedName>
    <definedName name="wrn.Acquisition_matrix." localSheetId="18" hidden="1">{"Acq_matrix",#N/A,FALSE,"Acquisition Matrix"}</definedName>
    <definedName name="wrn.Acquisition_matrix." localSheetId="19" hidden="1">{"Acq_matrix",#N/A,FALSE,"Acquisition Matrix"}</definedName>
    <definedName name="wrn.Acquisition_matrix." localSheetId="25"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20" hidden="1">{"adj95mult",#N/A,FALSE,"COMPCO";"adj95est",#N/A,FALSE,"COMPCO"}</definedName>
    <definedName name="wrn.adj95." localSheetId="2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localSheetId="17" hidden="1">{"adj95mult",#N/A,FALSE,"COMPCO";"adj95est",#N/A,FALSE,"COMPCO"}</definedName>
    <definedName name="wrn.adj95." localSheetId="18" hidden="1">{"adj95mult",#N/A,FALSE,"COMPCO";"adj95est",#N/A,FALSE,"COMPCO"}</definedName>
    <definedName name="wrn.adj95." localSheetId="19" hidden="1">{"adj95mult",#N/A,FALSE,"COMPCO";"adj95est",#N/A,FALSE,"COMPCO"}</definedName>
    <definedName name="wrn.adj95." localSheetId="25"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20" hidden="1">{#N/A,#N/A,FALSE,"Prod Nac GN";#N/A,#N/A,FALSE,"Prod Nac GN";#N/A,#N/A,FALSE,"Base Dados mil m3";#N/A,#N/A,FALSE,"Prod Ter Est 3D";#N/A,#N/A,FALSE,"Prod Ter 3D";#N/A,#N/A,FALSE,"Prod Mar 3D"}</definedName>
    <definedName name="wrn.AE201." localSheetId="2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2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localSheetId="2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localSheetId="2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20" hidden="1">{#N/A,#N/A,FALSE,"Intro";#N/A,#N/A,FALSE,"Inc. St.";#N/A,#N/A,FALSE,"CalYear";#N/A,#N/A,FALSE,"FYear";#N/A,#N/A,FALSE,"Subs";#N/A,#N/A,FALSE,"Other Revs";#N/A,#N/A,FALSE,"Deals";#N/A,#N/A,FALSE,"RevsYear";#N/A,#N/A,FALSE,"Balance";#N/A,#N/A,FALSE,"OpCashFlow";#N/A,#N/A,FALSE,"Val.";#N/A,#N/A,FALSE,"DCFVal"}</definedName>
    <definedName name="wrn.America._.Online." localSheetId="2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localSheetId="17" hidden="1">{#N/A,#N/A,FALSE,"Intro";#N/A,#N/A,FALSE,"Inc. St.";#N/A,#N/A,FALSE,"CalYear";#N/A,#N/A,FALSE,"FYear";#N/A,#N/A,FALSE,"Subs";#N/A,#N/A,FALSE,"Other Revs";#N/A,#N/A,FALSE,"Deals";#N/A,#N/A,FALSE,"RevsYear";#N/A,#N/A,FALSE,"Balance";#N/A,#N/A,FALSE,"OpCashFlow";#N/A,#N/A,FALSE,"Val.";#N/A,#N/A,FALSE,"DCFVal"}</definedName>
    <definedName name="wrn.America._.Online." localSheetId="18" hidden="1">{#N/A,#N/A,FALSE,"Intro";#N/A,#N/A,FALSE,"Inc. St.";#N/A,#N/A,FALSE,"CalYear";#N/A,#N/A,FALSE,"FYear";#N/A,#N/A,FALSE,"Subs";#N/A,#N/A,FALSE,"Other Revs";#N/A,#N/A,FALSE,"Deals";#N/A,#N/A,FALSE,"RevsYear";#N/A,#N/A,FALSE,"Balance";#N/A,#N/A,FALSE,"OpCashFlow";#N/A,#N/A,FALSE,"Val.";#N/A,#N/A,FALSE,"DCFVal"}</definedName>
    <definedName name="wrn.America._.Online." localSheetId="19" hidden="1">{#N/A,#N/A,FALSE,"Intro";#N/A,#N/A,FALSE,"Inc. St.";#N/A,#N/A,FALSE,"CalYear";#N/A,#N/A,FALSE,"FYear";#N/A,#N/A,FALSE,"Subs";#N/A,#N/A,FALSE,"Other Revs";#N/A,#N/A,FALSE,"Deals";#N/A,#N/A,FALSE,"RevsYear";#N/A,#N/A,FALSE,"Balance";#N/A,#N/A,FALSE,"OpCashFlow";#N/A,#N/A,FALSE,"Val.";#N/A,#N/A,FALSE,"DCFVal"}</definedName>
    <definedName name="wrn.America._.Online." localSheetId="25"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20" hidden="1">{"AQUIRORDCF",#N/A,FALSE,"Merger consequences";"Acquirorassns",#N/A,FALSE,"Merger consequences"}</definedName>
    <definedName name="wrn.AQUIROR._.DCF." localSheetId="2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localSheetId="17" hidden="1">{"AQUIRORDCF",#N/A,FALSE,"Merger consequences";"Acquirorassns",#N/A,FALSE,"Merger consequences"}</definedName>
    <definedName name="wrn.AQUIROR._.DCF." localSheetId="18" hidden="1">{"AQUIRORDCF",#N/A,FALSE,"Merger consequences";"Acquirorassns",#N/A,FALSE,"Merger consequences"}</definedName>
    <definedName name="wrn.AQUIROR._.DCF." localSheetId="19" hidden="1">{"AQUIRORDCF",#N/A,FALSE,"Merger consequences";"Acquirorassns",#N/A,FALSE,"Merger consequences"}</definedName>
    <definedName name="wrn.AQUIROR._.DCF." localSheetId="25"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20" hidden="1">{#N/A,#N/A,FALSE,"BANKS"}</definedName>
    <definedName name="wrn.BANKS." localSheetId="2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localSheetId="17" hidden="1">{#N/A,#N/A,FALSE,"BANKS"}</definedName>
    <definedName name="wrn.BANKS." localSheetId="18" hidden="1">{#N/A,#N/A,FALSE,"BANKS"}</definedName>
    <definedName name="wrn.BANKS." localSheetId="19" hidden="1">{#N/A,#N/A,FALSE,"BANKS"}</definedName>
    <definedName name="wrn.BANKS." localSheetId="25"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20" hidden="1">{#N/A,#N/A,FALSE,"BANKS"}</definedName>
    <definedName name="wrn.BANKS._1" localSheetId="2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localSheetId="17" hidden="1">{#N/A,#N/A,FALSE,"BANKS"}</definedName>
    <definedName name="wrn.BANKS._1" localSheetId="18" hidden="1">{#N/A,#N/A,FALSE,"BANKS"}</definedName>
    <definedName name="wrn.BANKS._1" localSheetId="19" hidden="1">{#N/A,#N/A,FALSE,"BANKS"}</definedName>
    <definedName name="wrn.BANKS._1" localSheetId="25"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20" hidden="1">{#N/A,#N/A,FALSE,"BANKS"}</definedName>
    <definedName name="wrn.BANKS._2" localSheetId="2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localSheetId="17" hidden="1">{#N/A,#N/A,FALSE,"BANKS"}</definedName>
    <definedName name="wrn.BANKS._2" localSheetId="18" hidden="1">{#N/A,#N/A,FALSE,"BANKS"}</definedName>
    <definedName name="wrn.BANKS._2" localSheetId="19" hidden="1">{#N/A,#N/A,FALSE,"BANKS"}</definedName>
    <definedName name="wrn.BANKS._2" localSheetId="25"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20" hidden="1">{#N/A,#N/A,FALSE,"BOP"}</definedName>
    <definedName name="wrn.BOP." localSheetId="2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localSheetId="17" hidden="1">{#N/A,#N/A,FALSE,"BOP"}</definedName>
    <definedName name="wrn.BOP." localSheetId="18" hidden="1">{#N/A,#N/A,FALSE,"BOP"}</definedName>
    <definedName name="wrn.BOP." localSheetId="19" hidden="1">{#N/A,#N/A,FALSE,"BOP"}</definedName>
    <definedName name="wrn.BOP." localSheetId="25"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20" hidden="1">{#N/A,#N/A,FALSE,"BOP"}</definedName>
    <definedName name="wrn.BOP._1" localSheetId="2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localSheetId="17" hidden="1">{#N/A,#N/A,FALSE,"BOP"}</definedName>
    <definedName name="wrn.BOP._1" localSheetId="18" hidden="1">{#N/A,#N/A,FALSE,"BOP"}</definedName>
    <definedName name="wrn.BOP._1" localSheetId="19" hidden="1">{#N/A,#N/A,FALSE,"BOP"}</definedName>
    <definedName name="wrn.BOP._1" localSheetId="25"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20" hidden="1">{#N/A,#N/A,FALSE,"BOP"}</definedName>
    <definedName name="wrn.BOP._2" localSheetId="2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localSheetId="17" hidden="1">{#N/A,#N/A,FALSE,"BOP"}</definedName>
    <definedName name="wrn.BOP._2" localSheetId="18" hidden="1">{#N/A,#N/A,FALSE,"BOP"}</definedName>
    <definedName name="wrn.BOP._2" localSheetId="19" hidden="1">{#N/A,#N/A,FALSE,"BOP"}</definedName>
    <definedName name="wrn.BOP._2" localSheetId="25"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20" hidden="1">{"BOP_TAB",#N/A,FALSE,"N";"MIDTERM_TAB",#N/A,FALSE,"O"}</definedName>
    <definedName name="wrn.BOP_MIDTERM." localSheetId="2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localSheetId="19" hidden="1">{"BOP_TAB",#N/A,FALSE,"N";"MIDTERM_TAB",#N/A,FALSE,"O"}</definedName>
    <definedName name="wrn.BOP_MIDTERM." localSheetId="25"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20" hidden="1">{"BOP_TAB",#N/A,FALSE,"N";"MIDTERM_TAB",#N/A,FALSE,"O"}</definedName>
    <definedName name="wrn.BOP_MIDTERM._1" localSheetId="2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localSheetId="17" hidden="1">{"BOP_TAB",#N/A,FALSE,"N";"MIDTERM_TAB",#N/A,FALSE,"O"}</definedName>
    <definedName name="wrn.BOP_MIDTERM._1" localSheetId="18" hidden="1">{"BOP_TAB",#N/A,FALSE,"N";"MIDTERM_TAB",#N/A,FALSE,"O"}</definedName>
    <definedName name="wrn.BOP_MIDTERM._1" localSheetId="19" hidden="1">{"BOP_TAB",#N/A,FALSE,"N";"MIDTERM_TAB",#N/A,FALSE,"O"}</definedName>
    <definedName name="wrn.BOP_MIDTERM._1" localSheetId="25"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20" hidden="1">{"BOP_TAB",#N/A,FALSE,"N";"MIDTERM_TAB",#N/A,FALSE,"O"}</definedName>
    <definedName name="wrn.BOP_MIDTERM._2" localSheetId="2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localSheetId="17" hidden="1">{"BOP_TAB",#N/A,FALSE,"N";"MIDTERM_TAB",#N/A,FALSE,"O"}</definedName>
    <definedName name="wrn.BOP_MIDTERM._2" localSheetId="18" hidden="1">{"BOP_TAB",#N/A,FALSE,"N";"MIDTERM_TAB",#N/A,FALSE,"O"}</definedName>
    <definedName name="wrn.BOP_MIDTERM._2" localSheetId="19" hidden="1">{"BOP_TAB",#N/A,FALSE,"N";"MIDTERM_TAB",#N/A,FALSE,"O"}</definedName>
    <definedName name="wrn.BOP_MIDTERM._2" localSheetId="25"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20" hidden="1">{"bugdet992000 balance sheet",#N/A,FALSE,"Celtel alternative 6"}</definedName>
    <definedName name="wrn.budget._.balance._.sheet." localSheetId="2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localSheetId="17" hidden="1">{"bugdet992000 balance sheet",#N/A,FALSE,"Celtel alternative 6"}</definedName>
    <definedName name="wrn.budget._.balance._.sheet." localSheetId="18" hidden="1">{"bugdet992000 balance sheet",#N/A,FALSE,"Celtel alternative 6"}</definedName>
    <definedName name="wrn.budget._.balance._.sheet." localSheetId="19" hidden="1">{"bugdet992000 balance sheet",#N/A,FALSE,"Celtel alternative 6"}</definedName>
    <definedName name="wrn.budget._.balance._.sheet." localSheetId="25"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20" hidden="1">{"budget992000 capex",#N/A,FALSE,"Celtel alternative 6"}</definedName>
    <definedName name="wrn.budget._.capex." localSheetId="2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localSheetId="17" hidden="1">{"budget992000 capex",#N/A,FALSE,"Celtel alternative 6"}</definedName>
    <definedName name="wrn.budget._.capex." localSheetId="18" hidden="1">{"budget992000 capex",#N/A,FALSE,"Celtel alternative 6"}</definedName>
    <definedName name="wrn.budget._.capex." localSheetId="19" hidden="1">{"budget992000 capex",#N/A,FALSE,"Celtel alternative 6"}</definedName>
    <definedName name="wrn.budget._.capex." localSheetId="25"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20" hidden="1">{"budget992000_customers",#N/A,FALSE,"Celtel alternative 6"}</definedName>
    <definedName name="wrn.budget._.customers." localSheetId="2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localSheetId="17" hidden="1">{"budget992000_customers",#N/A,FALSE,"Celtel alternative 6"}</definedName>
    <definedName name="wrn.budget._.customers." localSheetId="18" hidden="1">{"budget992000_customers",#N/A,FALSE,"Celtel alternative 6"}</definedName>
    <definedName name="wrn.budget._.customers." localSheetId="19" hidden="1">{"budget992000_customers",#N/A,FALSE,"Celtel alternative 6"}</definedName>
    <definedName name="wrn.budget._.customers." localSheetId="25"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20" hidden="1">{"budget992000 profit and loss",#N/A,FALSE,"Celtel alternative 6"}</definedName>
    <definedName name="wrn.budget._.profit._.and._.loss." localSheetId="2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localSheetId="17" hidden="1">{"budget992000 profit and loss",#N/A,FALSE,"Celtel alternative 6"}</definedName>
    <definedName name="wrn.budget._.profit._.and._.loss." localSheetId="18" hidden="1">{"budget992000 profit and loss",#N/A,FALSE,"Celtel alternative 6"}</definedName>
    <definedName name="wrn.budget._.profit._.and._.loss." localSheetId="19" hidden="1">{"budget992000 profit and loss",#N/A,FALSE,"Celtel alternative 6"}</definedName>
    <definedName name="wrn.budget._.profit._.and._.loss." localSheetId="25"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20" hidden="1">{"budget992000 tariff and usage",#N/A,FALSE,"Celtel alternative 6"}</definedName>
    <definedName name="wrn.budget._.tariffs._.and._.usage." localSheetId="2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localSheetId="17" hidden="1">{"budget992000 tariff and usage",#N/A,FALSE,"Celtel alternative 6"}</definedName>
    <definedName name="wrn.budget._.tariffs._.and._.usage." localSheetId="18" hidden="1">{"budget992000 tariff and usage",#N/A,FALSE,"Celtel alternative 6"}</definedName>
    <definedName name="wrn.budget._.tariffs._.and._.usage." localSheetId="19" hidden="1">{"budget992000 tariff and usage",#N/A,FALSE,"Celtel alternative 6"}</definedName>
    <definedName name="wrn.budget._.tariffs._.and._.usage." localSheetId="25"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20" hidden="1">{"cash plan",#N/A,FALSE,"fccashflow"}</definedName>
    <definedName name="wrn.Cash._.Plan." localSheetId="2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localSheetId="17" hidden="1">{"cash plan",#N/A,FALSE,"fccashflow"}</definedName>
    <definedName name="wrn.Cash._.Plan." localSheetId="18" hidden="1">{"cash plan",#N/A,FALSE,"fccashflow"}</definedName>
    <definedName name="wrn.Cash._.Plan." localSheetId="19" hidden="1">{"cash plan",#N/A,FALSE,"fccashflow"}</definedName>
    <definedName name="wrn.Cash._.Plan." localSheetId="25"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20" hidden="1">{"mult96",#N/A,FALSE,"PETCOMP";"est96",#N/A,FALSE,"PETCOMP";"mult95",#N/A,FALSE,"PETCOMP";"est95",#N/A,FALSE,"PETCOMP";"multltm",#N/A,FALSE,"PETCOMP";"resultltm",#N/A,FALSE,"PETCOMP"}</definedName>
    <definedName name="wrn.compco." localSheetId="2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localSheetId="17" hidden="1">{"mult96",#N/A,FALSE,"PETCOMP";"est96",#N/A,FALSE,"PETCOMP";"mult95",#N/A,FALSE,"PETCOMP";"est95",#N/A,FALSE,"PETCOMP";"multltm",#N/A,FALSE,"PETCOMP";"resultltm",#N/A,FALSE,"PETCOMP"}</definedName>
    <definedName name="wrn.compco." localSheetId="18" hidden="1">{"mult96",#N/A,FALSE,"PETCOMP";"est96",#N/A,FALSE,"PETCOMP";"mult95",#N/A,FALSE,"PETCOMP";"est95",#N/A,FALSE,"PETCOMP";"multltm",#N/A,FALSE,"PETCOMP";"resultltm",#N/A,FALSE,"PETCOMP"}</definedName>
    <definedName name="wrn.compco." localSheetId="19" hidden="1">{"mult96",#N/A,FALSE,"PETCOMP";"est96",#N/A,FALSE,"PETCOMP";"mult95",#N/A,FALSE,"PETCOMP";"est95",#N/A,FALSE,"PETCOMP";"multltm",#N/A,FALSE,"PETCOMP";"resultltm",#N/A,FALSE,"PETCOMP"}</definedName>
    <definedName name="wrn.compco." localSheetId="25"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20" hidden="1">{#N/A,#N/A,FALSE,"CREDIT"}</definedName>
    <definedName name="wrn.CREDIT." localSheetId="2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localSheetId="17" hidden="1">{#N/A,#N/A,FALSE,"CREDIT"}</definedName>
    <definedName name="wrn.CREDIT." localSheetId="18" hidden="1">{#N/A,#N/A,FALSE,"CREDIT"}</definedName>
    <definedName name="wrn.CREDIT." localSheetId="19" hidden="1">{#N/A,#N/A,FALSE,"CREDIT"}</definedName>
    <definedName name="wrn.CREDIT." localSheetId="25"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20" hidden="1">{#N/A,#N/A,FALSE,"CREDIT"}</definedName>
    <definedName name="wrn.CREDIT._1" localSheetId="2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localSheetId="17" hidden="1">{#N/A,#N/A,FALSE,"CREDIT"}</definedName>
    <definedName name="wrn.CREDIT._1" localSheetId="18" hidden="1">{#N/A,#N/A,FALSE,"CREDIT"}</definedName>
    <definedName name="wrn.CREDIT._1" localSheetId="19" hidden="1">{#N/A,#N/A,FALSE,"CREDIT"}</definedName>
    <definedName name="wrn.CREDIT._1" localSheetId="25"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20" hidden="1">{#N/A,#N/A,FALSE,"CREDIT"}</definedName>
    <definedName name="wrn.CREDIT._2" localSheetId="2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localSheetId="17" hidden="1">{#N/A,#N/A,FALSE,"CREDIT"}</definedName>
    <definedName name="wrn.CREDIT._2" localSheetId="18" hidden="1">{#N/A,#N/A,FALSE,"CREDIT"}</definedName>
    <definedName name="wrn.CREDIT._2" localSheetId="19" hidden="1">{#N/A,#N/A,FALSE,"CREDIT"}</definedName>
    <definedName name="wrn.CREDIT._2" localSheetId="25"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20" hidden="1">{"DCF1",#N/A,FALSE,"SIERRA DCF";"MATRIX1",#N/A,FALSE,"SIERRA DCF"}</definedName>
    <definedName name="wrn.DCF." localSheetId="2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localSheetId="17" hidden="1">{"DCF1",#N/A,FALSE,"SIERRA DCF";"MATRIX1",#N/A,FALSE,"SIERRA DCF"}</definedName>
    <definedName name="wrn.DCF." localSheetId="18" hidden="1">{"DCF1",#N/A,FALSE,"SIERRA DCF";"MATRIX1",#N/A,FALSE,"SIERRA DCF"}</definedName>
    <definedName name="wrn.DCF." localSheetId="19" hidden="1">{"DCF1",#N/A,FALSE,"SIERRA DCF";"MATRIX1",#N/A,FALSE,"SIERRA DCF"}</definedName>
    <definedName name="wrn.DCF." localSheetId="25"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20" hidden="1">{"qchm_dcf",#N/A,FALSE,"QCHMDCF2";"qchm_terminal",#N/A,FALSE,"QCHMDCF2"}</definedName>
    <definedName name="wrn.DCF_Terminal_Value_qchm." localSheetId="2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localSheetId="17" hidden="1">{"qchm_dcf",#N/A,FALSE,"QCHMDCF2";"qchm_terminal",#N/A,FALSE,"QCHMDCF2"}</definedName>
    <definedName name="wrn.DCF_Terminal_Value_qchm." localSheetId="18" hidden="1">{"qchm_dcf",#N/A,FALSE,"QCHMDCF2";"qchm_terminal",#N/A,FALSE,"QCHMDCF2"}</definedName>
    <definedName name="wrn.DCF_Terminal_Value_qchm." localSheetId="19" hidden="1">{"qchm_dcf",#N/A,FALSE,"QCHMDCF2";"qchm_terminal",#N/A,FALSE,"QCHMDCF2"}</definedName>
    <definedName name="wrn.DCF_Terminal_Value_qchm." localSheetId="25"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20" hidden="1">{#N/A,#N/A,FALSE,"DEBTSVC"}</definedName>
    <definedName name="wrn.DEBTSVC." localSheetId="2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localSheetId="17" hidden="1">{#N/A,#N/A,FALSE,"DEBTSVC"}</definedName>
    <definedName name="wrn.DEBTSVC." localSheetId="18" hidden="1">{#N/A,#N/A,FALSE,"DEBTSVC"}</definedName>
    <definedName name="wrn.DEBTSVC." localSheetId="19" hidden="1">{#N/A,#N/A,FALSE,"DEBTSVC"}</definedName>
    <definedName name="wrn.DEBTSVC." localSheetId="25"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20" hidden="1">{#N/A,#N/A,FALSE,"DEBTSVC"}</definedName>
    <definedName name="wrn.DEBTSVC._1" localSheetId="2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localSheetId="17" hidden="1">{#N/A,#N/A,FALSE,"DEBTSVC"}</definedName>
    <definedName name="wrn.DEBTSVC._1" localSheetId="18" hidden="1">{#N/A,#N/A,FALSE,"DEBTSVC"}</definedName>
    <definedName name="wrn.DEBTSVC._1" localSheetId="19" hidden="1">{#N/A,#N/A,FALSE,"DEBTSVC"}</definedName>
    <definedName name="wrn.DEBTSVC._1" localSheetId="25"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20" hidden="1">{#N/A,#N/A,FALSE,"DEBTSVC"}</definedName>
    <definedName name="wrn.DEBTSVC._2" localSheetId="2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localSheetId="17" hidden="1">{#N/A,#N/A,FALSE,"DEBTSVC"}</definedName>
    <definedName name="wrn.DEBTSVC._2" localSheetId="18" hidden="1">{#N/A,#N/A,FALSE,"DEBTSVC"}</definedName>
    <definedName name="wrn.DEBTSVC._2" localSheetId="19" hidden="1">{#N/A,#N/A,FALSE,"DEBTSVC"}</definedName>
    <definedName name="wrn.DEBTSVC._2" localSheetId="25"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20" hidden="1">{#N/A,#N/A,FALSE,"DEPO"}</definedName>
    <definedName name="wrn.DEPO." localSheetId="2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localSheetId="17" hidden="1">{#N/A,#N/A,FALSE,"DEPO"}</definedName>
    <definedName name="wrn.DEPO." localSheetId="18" hidden="1">{#N/A,#N/A,FALSE,"DEPO"}</definedName>
    <definedName name="wrn.DEPO." localSheetId="19" hidden="1">{#N/A,#N/A,FALSE,"DEPO"}</definedName>
    <definedName name="wrn.DEPO." localSheetId="25"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20" hidden="1">{#N/A,#N/A,FALSE,"DEPO"}</definedName>
    <definedName name="wrn.DEPO._1" localSheetId="2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localSheetId="17" hidden="1">{#N/A,#N/A,FALSE,"DEPO"}</definedName>
    <definedName name="wrn.DEPO._1" localSheetId="18" hidden="1">{#N/A,#N/A,FALSE,"DEPO"}</definedName>
    <definedName name="wrn.DEPO._1" localSheetId="19" hidden="1">{#N/A,#N/A,FALSE,"DEPO"}</definedName>
    <definedName name="wrn.DEPO._1" localSheetId="25"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20" hidden="1">{#N/A,#N/A,FALSE,"DEPO"}</definedName>
    <definedName name="wrn.DEPO._2" localSheetId="2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localSheetId="17" hidden="1">{#N/A,#N/A,FALSE,"DEPO"}</definedName>
    <definedName name="wrn.DEPO._2" localSheetId="18" hidden="1">{#N/A,#N/A,FALSE,"DEPO"}</definedName>
    <definedName name="wrn.DEPO._2" localSheetId="19" hidden="1">{#N/A,#N/A,FALSE,"DEPO"}</definedName>
    <definedName name="wrn.DEPO._2" localSheetId="25"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20" hidden="1">{"EVA",#N/A,FALSE,"EVA";"WACC",#N/A,FALSE,"WACC"}</definedName>
    <definedName name="wrn.Economic._.Value._.Added._.Analysis." localSheetId="2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localSheetId="17" hidden="1">{"EVA",#N/A,FALSE,"EVA";"WACC",#N/A,FALSE,"WACC"}</definedName>
    <definedName name="wrn.Economic._.Value._.Added._.Analysis." localSheetId="18" hidden="1">{"EVA",#N/A,FALSE,"EVA";"WACC",#N/A,FALSE,"WACC"}</definedName>
    <definedName name="wrn.Economic._.Value._.Added._.Analysis." localSheetId="19" hidden="1">{"EVA",#N/A,FALSE,"EVA";"WACC",#N/A,FALSE,"WACC"}</definedName>
    <definedName name="wrn.Economic._.Value._.Added._.Analysis." localSheetId="25"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20" hidden="1">{#N/A,#N/A,FALSE,"EXCISE"}</definedName>
    <definedName name="wrn.EXCISE." localSheetId="2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localSheetId="17" hidden="1">{#N/A,#N/A,FALSE,"EXCISE"}</definedName>
    <definedName name="wrn.EXCISE." localSheetId="18" hidden="1">{#N/A,#N/A,FALSE,"EXCISE"}</definedName>
    <definedName name="wrn.EXCISE." localSheetId="19" hidden="1">{#N/A,#N/A,FALSE,"EXCISE"}</definedName>
    <definedName name="wrn.EXCISE." localSheetId="25"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20" hidden="1">{#N/A,#N/A,FALSE,"EXCISE"}</definedName>
    <definedName name="wrn.EXCISE._1" localSheetId="2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localSheetId="17" hidden="1">{#N/A,#N/A,FALSE,"EXCISE"}</definedName>
    <definedName name="wrn.EXCISE._1" localSheetId="18" hidden="1">{#N/A,#N/A,FALSE,"EXCISE"}</definedName>
    <definedName name="wrn.EXCISE._1" localSheetId="19" hidden="1">{#N/A,#N/A,FALSE,"EXCISE"}</definedName>
    <definedName name="wrn.EXCISE._1" localSheetId="25"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20" hidden="1">{#N/A,#N/A,FALSE,"EXCISE"}</definedName>
    <definedName name="wrn.EXCISE._2" localSheetId="2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localSheetId="17" hidden="1">{#N/A,#N/A,FALSE,"EXCISE"}</definedName>
    <definedName name="wrn.EXCISE._2" localSheetId="18" hidden="1">{#N/A,#N/A,FALSE,"EXCISE"}</definedName>
    <definedName name="wrn.EXCISE._2" localSheetId="19" hidden="1">{#N/A,#N/A,FALSE,"EXCISE"}</definedName>
    <definedName name="wrn.EXCISE._2" localSheetId="25"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20" hidden="1">{#N/A,#N/A,FALSE,"EXRATE"}</definedName>
    <definedName name="wrn.EXRATE." localSheetId="2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localSheetId="17" hidden="1">{#N/A,#N/A,FALSE,"EXRATE"}</definedName>
    <definedName name="wrn.EXRATE." localSheetId="18" hidden="1">{#N/A,#N/A,FALSE,"EXRATE"}</definedName>
    <definedName name="wrn.EXRATE." localSheetId="19" hidden="1">{#N/A,#N/A,FALSE,"EXRATE"}</definedName>
    <definedName name="wrn.EXRATE." localSheetId="25"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20" hidden="1">{#N/A,#N/A,FALSE,"EXRATE"}</definedName>
    <definedName name="wrn.EXRATE._1" localSheetId="2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localSheetId="17" hidden="1">{#N/A,#N/A,FALSE,"EXRATE"}</definedName>
    <definedName name="wrn.EXRATE._1" localSheetId="18" hidden="1">{#N/A,#N/A,FALSE,"EXRATE"}</definedName>
    <definedName name="wrn.EXRATE._1" localSheetId="19" hidden="1">{#N/A,#N/A,FALSE,"EXRATE"}</definedName>
    <definedName name="wrn.EXRATE._1" localSheetId="25"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20" hidden="1">{#N/A,#N/A,FALSE,"EXRATE"}</definedName>
    <definedName name="wrn.EXRATE._2" localSheetId="2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localSheetId="17" hidden="1">{#N/A,#N/A,FALSE,"EXRATE"}</definedName>
    <definedName name="wrn.EXRATE._2" localSheetId="18" hidden="1">{#N/A,#N/A,FALSE,"EXRATE"}</definedName>
    <definedName name="wrn.EXRATE._2" localSheetId="19" hidden="1">{#N/A,#N/A,FALSE,"EXRATE"}</definedName>
    <definedName name="wrn.EXRATE._2" localSheetId="25"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20" hidden="1">{#N/A,#N/A,FALSE,"EXTDEBT"}</definedName>
    <definedName name="wrn.EXTDEBT." localSheetId="2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localSheetId="17" hidden="1">{#N/A,#N/A,FALSE,"EXTDEBT"}</definedName>
    <definedName name="wrn.EXTDEBT." localSheetId="18" hidden="1">{#N/A,#N/A,FALSE,"EXTDEBT"}</definedName>
    <definedName name="wrn.EXTDEBT." localSheetId="19" hidden="1">{#N/A,#N/A,FALSE,"EXTDEBT"}</definedName>
    <definedName name="wrn.EXTDEBT." localSheetId="25"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20" hidden="1">{#N/A,#N/A,FALSE,"EXTDEBT"}</definedName>
    <definedName name="wrn.EXTDEBT._1" localSheetId="2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localSheetId="17" hidden="1">{#N/A,#N/A,FALSE,"EXTDEBT"}</definedName>
    <definedName name="wrn.EXTDEBT._1" localSheetId="18" hidden="1">{#N/A,#N/A,FALSE,"EXTDEBT"}</definedName>
    <definedName name="wrn.EXTDEBT._1" localSheetId="19" hidden="1">{#N/A,#N/A,FALSE,"EXTDEBT"}</definedName>
    <definedName name="wrn.EXTDEBT._1" localSheetId="25"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20" hidden="1">{#N/A,#N/A,FALSE,"EXTDEBT"}</definedName>
    <definedName name="wrn.EXTDEBT._2" localSheetId="2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localSheetId="17" hidden="1">{#N/A,#N/A,FALSE,"EXTDEBT"}</definedName>
    <definedName name="wrn.EXTDEBT._2" localSheetId="18" hidden="1">{#N/A,#N/A,FALSE,"EXTDEBT"}</definedName>
    <definedName name="wrn.EXTDEBT._2" localSheetId="19" hidden="1">{#N/A,#N/A,FALSE,"EXTDEBT"}</definedName>
    <definedName name="wrn.EXTDEBT._2" localSheetId="25"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20" hidden="1">{#N/A,#N/A,FALSE,"EXTRABUDGT"}</definedName>
    <definedName name="wrn.EXTRABUDGT." localSheetId="2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localSheetId="17" hidden="1">{#N/A,#N/A,FALSE,"EXTRABUDGT"}</definedName>
    <definedName name="wrn.EXTRABUDGT." localSheetId="18" hidden="1">{#N/A,#N/A,FALSE,"EXTRABUDGT"}</definedName>
    <definedName name="wrn.EXTRABUDGT." localSheetId="19" hidden="1">{#N/A,#N/A,FALSE,"EXTRABUDGT"}</definedName>
    <definedName name="wrn.EXTRABUDGT." localSheetId="25"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20" hidden="1">{#N/A,#N/A,FALSE,"EXTRABUDGT"}</definedName>
    <definedName name="wrn.EXTRABUDGT._1" localSheetId="2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localSheetId="17" hidden="1">{#N/A,#N/A,FALSE,"EXTRABUDGT"}</definedName>
    <definedName name="wrn.EXTRABUDGT._1" localSheetId="18" hidden="1">{#N/A,#N/A,FALSE,"EXTRABUDGT"}</definedName>
    <definedName name="wrn.EXTRABUDGT._1" localSheetId="19" hidden="1">{#N/A,#N/A,FALSE,"EXTRABUDGT"}</definedName>
    <definedName name="wrn.EXTRABUDGT._1" localSheetId="25"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20" hidden="1">{#N/A,#N/A,FALSE,"EXTRABUDGT"}</definedName>
    <definedName name="wrn.EXTRABUDGT._2" localSheetId="2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localSheetId="17" hidden="1">{#N/A,#N/A,FALSE,"EXTRABUDGT"}</definedName>
    <definedName name="wrn.EXTRABUDGT._2" localSheetId="18" hidden="1">{#N/A,#N/A,FALSE,"EXTRABUDGT"}</definedName>
    <definedName name="wrn.EXTRABUDGT._2" localSheetId="19" hidden="1">{#N/A,#N/A,FALSE,"EXTRABUDGT"}</definedName>
    <definedName name="wrn.EXTRABUDGT._2" localSheetId="25"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20" hidden="1">{#N/A,#N/A,FALSE,"EXTRABUDGT2"}</definedName>
    <definedName name="wrn.EXTRABUDGT2." localSheetId="2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localSheetId="17" hidden="1">{#N/A,#N/A,FALSE,"EXTRABUDGT2"}</definedName>
    <definedName name="wrn.EXTRABUDGT2." localSheetId="18" hidden="1">{#N/A,#N/A,FALSE,"EXTRABUDGT2"}</definedName>
    <definedName name="wrn.EXTRABUDGT2." localSheetId="19" hidden="1">{#N/A,#N/A,FALSE,"EXTRABUDGT2"}</definedName>
    <definedName name="wrn.EXTRABUDGT2." localSheetId="25"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20" hidden="1">{#N/A,#N/A,FALSE,"EXTRABUDGT2"}</definedName>
    <definedName name="wrn.EXTRABUDGT2._1" localSheetId="2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localSheetId="17" hidden="1">{#N/A,#N/A,FALSE,"EXTRABUDGT2"}</definedName>
    <definedName name="wrn.EXTRABUDGT2._1" localSheetId="18" hidden="1">{#N/A,#N/A,FALSE,"EXTRABUDGT2"}</definedName>
    <definedName name="wrn.EXTRABUDGT2._1" localSheetId="19" hidden="1">{#N/A,#N/A,FALSE,"EXTRABUDGT2"}</definedName>
    <definedName name="wrn.EXTRABUDGT2._1" localSheetId="25"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20" hidden="1">{#N/A,#N/A,FALSE,"EXTRABUDGT2"}</definedName>
    <definedName name="wrn.EXTRABUDGT2._2" localSheetId="2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localSheetId="17" hidden="1">{#N/A,#N/A,FALSE,"EXTRABUDGT2"}</definedName>
    <definedName name="wrn.EXTRABUDGT2._2" localSheetId="18" hidden="1">{#N/A,#N/A,FALSE,"EXTRABUDGT2"}</definedName>
    <definedName name="wrn.EXTRABUDGT2._2" localSheetId="19" hidden="1">{#N/A,#N/A,FALSE,"EXTRABUDGT2"}</definedName>
    <definedName name="wrn.EXTRABUDGT2._2" localSheetId="25"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20" hidden="1">{"FCB_ALL",#N/A,FALSE,"FCB"}</definedName>
    <definedName name="wrn.FCB." localSheetId="2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localSheetId="17" hidden="1">{"FCB_ALL",#N/A,FALSE,"FCB"}</definedName>
    <definedName name="wrn.FCB." localSheetId="18" hidden="1">{"FCB_ALL",#N/A,FALSE,"FCB"}</definedName>
    <definedName name="wrn.FCB." localSheetId="19" hidden="1">{"FCB_ALL",#N/A,FALSE,"FCB"}</definedName>
    <definedName name="wrn.FCB." localSheetId="25"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20" hidden="1">{"FCB_ALL",#N/A,FALSE,"FCB"}</definedName>
    <definedName name="wrn.fcb2" localSheetId="2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localSheetId="17" hidden="1">{"FCB_ALL",#N/A,FALSE,"FCB"}</definedName>
    <definedName name="wrn.fcb2" localSheetId="18" hidden="1">{"FCB_ALL",#N/A,FALSE,"FCB"}</definedName>
    <definedName name="wrn.fcb2" localSheetId="19" hidden="1">{"FCB_ALL",#N/A,FALSE,"FCB"}</definedName>
    <definedName name="wrn.fcb2" localSheetId="25"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7"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8"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9"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20" hidden="1">{"Rpt1",#N/A,FALSE,"Recap";"Rpt1",#N/A,FALSE,"Charts"}</definedName>
    <definedName name="wrn.FullRpt." localSheetId="2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localSheetId="17" hidden="1">{"Rpt1",#N/A,FALSE,"Recap";"Rpt1",#N/A,FALSE,"Charts"}</definedName>
    <definedName name="wrn.FullRpt." localSheetId="18" hidden="1">{"Rpt1",#N/A,FALSE,"Recap";"Rpt1",#N/A,FALSE,"Charts"}</definedName>
    <definedName name="wrn.FullRpt." localSheetId="19" hidden="1">{"Rpt1",#N/A,FALSE,"Recap";"Rpt1",#N/A,FALSE,"Charts"}</definedName>
    <definedName name="wrn.FullRpt." localSheetId="25"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20" hidden="1">{"Rpt1",#N/A,FALSE,"Recap";"Rpt1",#N/A,FALSE,"Charts"}</definedName>
    <definedName name="wrn.fullrpta" localSheetId="2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localSheetId="17" hidden="1">{"Rpt1",#N/A,FALSE,"Recap";"Rpt1",#N/A,FALSE,"Charts"}</definedName>
    <definedName name="wrn.fullrpta" localSheetId="18" hidden="1">{"Rpt1",#N/A,FALSE,"Recap";"Rpt1",#N/A,FALSE,"Charts"}</definedName>
    <definedName name="wrn.fullrpta" localSheetId="19" hidden="1">{"Rpt1",#N/A,FALSE,"Recap";"Rpt1",#N/A,FALSE,"Charts"}</definedName>
    <definedName name="wrn.fullrpta" localSheetId="25"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20" hidden="1">{#N/A,#N/A,FALSE,"GDP_ORIGIN";#N/A,#N/A,FALSE,"EMP_POP"}</definedName>
    <definedName name="wrn.GDP." localSheetId="2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localSheetId="17" hidden="1">{#N/A,#N/A,FALSE,"GDP_ORIGIN";#N/A,#N/A,FALSE,"EMP_POP"}</definedName>
    <definedName name="wrn.GDP." localSheetId="18" hidden="1">{#N/A,#N/A,FALSE,"GDP_ORIGIN";#N/A,#N/A,FALSE,"EMP_POP"}</definedName>
    <definedName name="wrn.GDP." localSheetId="19" hidden="1">{#N/A,#N/A,FALSE,"GDP_ORIGIN";#N/A,#N/A,FALSE,"EMP_POP"}</definedName>
    <definedName name="wrn.GDP." localSheetId="25"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20" hidden="1">{#N/A,#N/A,FALSE,"GDP_ORIGIN";#N/A,#N/A,FALSE,"EMP_POP"}</definedName>
    <definedName name="wrn.GDP._1" localSheetId="2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localSheetId="17" hidden="1">{#N/A,#N/A,FALSE,"GDP_ORIGIN";#N/A,#N/A,FALSE,"EMP_POP"}</definedName>
    <definedName name="wrn.GDP._1" localSheetId="18" hidden="1">{#N/A,#N/A,FALSE,"GDP_ORIGIN";#N/A,#N/A,FALSE,"EMP_POP"}</definedName>
    <definedName name="wrn.GDP._1" localSheetId="19" hidden="1">{#N/A,#N/A,FALSE,"GDP_ORIGIN";#N/A,#N/A,FALSE,"EMP_POP"}</definedName>
    <definedName name="wrn.GDP._1" localSheetId="25"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20" hidden="1">{#N/A,#N/A,FALSE,"GDP_ORIGIN";#N/A,#N/A,FALSE,"EMP_POP"}</definedName>
    <definedName name="wrn.GDP._2" localSheetId="2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localSheetId="17" hidden="1">{#N/A,#N/A,FALSE,"GDP_ORIGIN";#N/A,#N/A,FALSE,"EMP_POP"}</definedName>
    <definedName name="wrn.GDP._2" localSheetId="18" hidden="1">{#N/A,#N/A,FALSE,"GDP_ORIGIN";#N/A,#N/A,FALSE,"EMP_POP"}</definedName>
    <definedName name="wrn.GDP._2" localSheetId="19" hidden="1">{#N/A,#N/A,FALSE,"GDP_ORIGIN";#N/A,#N/A,FALSE,"EMP_POP"}</definedName>
    <definedName name="wrn.GDP._2" localSheetId="25"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20" hidden="1">{#N/A,#N/A,FALSE,"GGOVT"}</definedName>
    <definedName name="wrn.GGOVT." localSheetId="2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localSheetId="17" hidden="1">{#N/A,#N/A,FALSE,"GGOVT"}</definedName>
    <definedName name="wrn.GGOVT." localSheetId="18" hidden="1">{#N/A,#N/A,FALSE,"GGOVT"}</definedName>
    <definedName name="wrn.GGOVT." localSheetId="19" hidden="1">{#N/A,#N/A,FALSE,"GGOVT"}</definedName>
    <definedName name="wrn.GGOVT." localSheetId="25"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20" hidden="1">{#N/A,#N/A,FALSE,"GGOVT"}</definedName>
    <definedName name="wrn.GGOVT._1" localSheetId="2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localSheetId="17" hidden="1">{#N/A,#N/A,FALSE,"GGOVT"}</definedName>
    <definedName name="wrn.GGOVT._1" localSheetId="18" hidden="1">{#N/A,#N/A,FALSE,"GGOVT"}</definedName>
    <definedName name="wrn.GGOVT._1" localSheetId="19" hidden="1">{#N/A,#N/A,FALSE,"GGOVT"}</definedName>
    <definedName name="wrn.GGOVT._1" localSheetId="25"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20" hidden="1">{#N/A,#N/A,FALSE,"GGOVT"}</definedName>
    <definedName name="wrn.GGOVT._2" localSheetId="2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localSheetId="17" hidden="1">{#N/A,#N/A,FALSE,"GGOVT"}</definedName>
    <definedName name="wrn.GGOVT._2" localSheetId="18" hidden="1">{#N/A,#N/A,FALSE,"GGOVT"}</definedName>
    <definedName name="wrn.GGOVT._2" localSheetId="19" hidden="1">{#N/A,#N/A,FALSE,"GGOVT"}</definedName>
    <definedName name="wrn.GGOVT._2" localSheetId="25"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20" hidden="1">{#N/A,#N/A,FALSE,"GGOVT2"}</definedName>
    <definedName name="wrn.GGOVT2." localSheetId="2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localSheetId="17" hidden="1">{#N/A,#N/A,FALSE,"GGOVT2"}</definedName>
    <definedName name="wrn.GGOVT2." localSheetId="18" hidden="1">{#N/A,#N/A,FALSE,"GGOVT2"}</definedName>
    <definedName name="wrn.GGOVT2." localSheetId="19" hidden="1">{#N/A,#N/A,FALSE,"GGOVT2"}</definedName>
    <definedName name="wrn.GGOVT2." localSheetId="25"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20" hidden="1">{#N/A,#N/A,FALSE,"GGOVT2"}</definedName>
    <definedName name="wrn.GGOVT2._1" localSheetId="2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localSheetId="17" hidden="1">{#N/A,#N/A,FALSE,"GGOVT2"}</definedName>
    <definedName name="wrn.GGOVT2._1" localSheetId="18" hidden="1">{#N/A,#N/A,FALSE,"GGOVT2"}</definedName>
    <definedName name="wrn.GGOVT2._1" localSheetId="19" hidden="1">{#N/A,#N/A,FALSE,"GGOVT2"}</definedName>
    <definedName name="wrn.GGOVT2._1" localSheetId="25"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20" hidden="1">{#N/A,#N/A,FALSE,"GGOVT2"}</definedName>
    <definedName name="wrn.GGOVT2._2" localSheetId="2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localSheetId="17" hidden="1">{#N/A,#N/A,FALSE,"GGOVT2"}</definedName>
    <definedName name="wrn.GGOVT2._2" localSheetId="18" hidden="1">{#N/A,#N/A,FALSE,"GGOVT2"}</definedName>
    <definedName name="wrn.GGOVT2._2" localSheetId="19" hidden="1">{#N/A,#N/A,FALSE,"GGOVT2"}</definedName>
    <definedName name="wrn.GGOVT2._2" localSheetId="25"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20" hidden="1">{#N/A,#N/A,FALSE,"GGOVT%"}</definedName>
    <definedName name="wrn.GGOVTPC." localSheetId="2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localSheetId="17" hidden="1">{#N/A,#N/A,FALSE,"GGOVT%"}</definedName>
    <definedName name="wrn.GGOVTPC." localSheetId="18" hidden="1">{#N/A,#N/A,FALSE,"GGOVT%"}</definedName>
    <definedName name="wrn.GGOVTPC." localSheetId="19" hidden="1">{#N/A,#N/A,FALSE,"GGOVT%"}</definedName>
    <definedName name="wrn.GGOVTPC." localSheetId="25"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20" hidden="1">{#N/A,#N/A,FALSE,"GGOVT%"}</definedName>
    <definedName name="wrn.GGOVTPC._1" localSheetId="2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localSheetId="17" hidden="1">{#N/A,#N/A,FALSE,"GGOVT%"}</definedName>
    <definedName name="wrn.GGOVTPC._1" localSheetId="18" hidden="1">{#N/A,#N/A,FALSE,"GGOVT%"}</definedName>
    <definedName name="wrn.GGOVTPC._1" localSheetId="19" hidden="1">{#N/A,#N/A,FALSE,"GGOVT%"}</definedName>
    <definedName name="wrn.GGOVTPC._1" localSheetId="25"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20" hidden="1">{#N/A,#N/A,FALSE,"GGOVT%"}</definedName>
    <definedName name="wrn.GGOVTPC._2" localSheetId="2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localSheetId="17" hidden="1">{#N/A,#N/A,FALSE,"GGOVT%"}</definedName>
    <definedName name="wrn.GGOVTPC._2" localSheetId="18" hidden="1">{#N/A,#N/A,FALSE,"GGOVT%"}</definedName>
    <definedName name="wrn.GGOVTPC._2" localSheetId="19" hidden="1">{#N/A,#N/A,FALSE,"GGOVT%"}</definedName>
    <definedName name="wrn.GGOVTPC._2" localSheetId="25"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7"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8"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9"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7"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8"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9"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20" hidden="1">{#N/A,#N/A,FALSE,"INCOMETX"}</definedName>
    <definedName name="wrn.INCOMETX." localSheetId="2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localSheetId="17" hidden="1">{#N/A,#N/A,FALSE,"INCOMETX"}</definedName>
    <definedName name="wrn.INCOMETX." localSheetId="18" hidden="1">{#N/A,#N/A,FALSE,"INCOMETX"}</definedName>
    <definedName name="wrn.INCOMETX." localSheetId="19" hidden="1">{#N/A,#N/A,FALSE,"INCOMETX"}</definedName>
    <definedName name="wrn.INCOMETX." localSheetId="25"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20" hidden="1">{#N/A,#N/A,FALSE,"INCOMETX"}</definedName>
    <definedName name="wrn.INCOMETX._1" localSheetId="2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localSheetId="17" hidden="1">{#N/A,#N/A,FALSE,"INCOMETX"}</definedName>
    <definedName name="wrn.INCOMETX._1" localSheetId="18" hidden="1">{#N/A,#N/A,FALSE,"INCOMETX"}</definedName>
    <definedName name="wrn.INCOMETX._1" localSheetId="19" hidden="1">{#N/A,#N/A,FALSE,"INCOMETX"}</definedName>
    <definedName name="wrn.INCOMETX._1" localSheetId="25"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20" hidden="1">{#N/A,#N/A,FALSE,"INCOMETX"}</definedName>
    <definedName name="wrn.INCOMETX._2" localSheetId="2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localSheetId="17" hidden="1">{#N/A,#N/A,FALSE,"INCOMETX"}</definedName>
    <definedName name="wrn.INCOMETX._2" localSheetId="18" hidden="1">{#N/A,#N/A,FALSE,"INCOMETX"}</definedName>
    <definedName name="wrn.INCOMETX._2" localSheetId="19" hidden="1">{#N/A,#N/A,FALSE,"INCOMETX"}</definedName>
    <definedName name="wrn.INCOMETX._2" localSheetId="25"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20" hidden="1">{#N/A,#N/A,FALSE,"SimInp1";#N/A,#N/A,FALSE,"SimInp2";#N/A,#N/A,FALSE,"SimOut1";#N/A,#N/A,FALSE,"SimOut2";#N/A,#N/A,FALSE,"SimOut3";#N/A,#N/A,FALSE,"SimOut4";#N/A,#N/A,FALSE,"SimOut5"}</definedName>
    <definedName name="wrn.Input._.and._.output._.tables._1" localSheetId="2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localSheetId="17" hidden="1">{#N/A,#N/A,FALSE,"SimInp1";#N/A,#N/A,FALSE,"SimInp2";#N/A,#N/A,FALSE,"SimOut1";#N/A,#N/A,FALSE,"SimOut2";#N/A,#N/A,FALSE,"SimOut3";#N/A,#N/A,FALSE,"SimOut4";#N/A,#N/A,FALSE,"SimOut5"}</definedName>
    <definedName name="wrn.Input._.and._.output._.tables._1" localSheetId="18" hidden="1">{#N/A,#N/A,FALSE,"SimInp1";#N/A,#N/A,FALSE,"SimInp2";#N/A,#N/A,FALSE,"SimOut1";#N/A,#N/A,FALSE,"SimOut2";#N/A,#N/A,FALSE,"SimOut3";#N/A,#N/A,FALSE,"SimOut4";#N/A,#N/A,FALSE,"SimOut5"}</definedName>
    <definedName name="wrn.Input._.and._.output._.tables._1" localSheetId="19" hidden="1">{#N/A,#N/A,FALSE,"SimInp1";#N/A,#N/A,FALSE,"SimInp2";#N/A,#N/A,FALSE,"SimOut1";#N/A,#N/A,FALSE,"SimOut2";#N/A,#N/A,FALSE,"SimOut3";#N/A,#N/A,FALSE,"SimOut4";#N/A,#N/A,FALSE,"SimOut5"}</definedName>
    <definedName name="wrn.Input._.and._.output._.tables._1" localSheetId="25"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20" hidden="1">{#N/A,#N/A,FALSE,"SimInp1";#N/A,#N/A,FALSE,"SimInp2";#N/A,#N/A,FALSE,"SimOut1";#N/A,#N/A,FALSE,"SimOut2";#N/A,#N/A,FALSE,"SimOut3";#N/A,#N/A,FALSE,"SimOut4";#N/A,#N/A,FALSE,"SimOut5"}</definedName>
    <definedName name="wrn.Input._.and._.output._.tables._2" localSheetId="2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localSheetId="17" hidden="1">{#N/A,#N/A,FALSE,"SimInp1";#N/A,#N/A,FALSE,"SimInp2";#N/A,#N/A,FALSE,"SimOut1";#N/A,#N/A,FALSE,"SimOut2";#N/A,#N/A,FALSE,"SimOut3";#N/A,#N/A,FALSE,"SimOut4";#N/A,#N/A,FALSE,"SimOut5"}</definedName>
    <definedName name="wrn.Input._.and._.output._.tables._2" localSheetId="18" hidden="1">{#N/A,#N/A,FALSE,"SimInp1";#N/A,#N/A,FALSE,"SimInp2";#N/A,#N/A,FALSE,"SimOut1";#N/A,#N/A,FALSE,"SimOut2";#N/A,#N/A,FALSE,"SimOut3";#N/A,#N/A,FALSE,"SimOut4";#N/A,#N/A,FALSE,"SimOut5"}</definedName>
    <definedName name="wrn.Input._.and._.output._.tables._2" localSheetId="19" hidden="1">{#N/A,#N/A,FALSE,"SimInp1";#N/A,#N/A,FALSE,"SimInp2";#N/A,#N/A,FALSE,"SimOut1";#N/A,#N/A,FALSE,"SimOut2";#N/A,#N/A,FALSE,"SimOut3";#N/A,#N/A,FALSE,"SimOut4";#N/A,#N/A,FALSE,"SimOut5"}</definedName>
    <definedName name="wrn.Input._.and._.output._.tables._2" localSheetId="25"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20" hidden="1">{#N/A,#N/A,FALSE,"INTERST"}</definedName>
    <definedName name="wrn.INTERST." localSheetId="2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localSheetId="17" hidden="1">{#N/A,#N/A,FALSE,"INTERST"}</definedName>
    <definedName name="wrn.INTERST." localSheetId="18" hidden="1">{#N/A,#N/A,FALSE,"INTERST"}</definedName>
    <definedName name="wrn.INTERST." localSheetId="19" hidden="1">{#N/A,#N/A,FALSE,"INTERST"}</definedName>
    <definedName name="wrn.INTERST." localSheetId="25"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20" hidden="1">{#N/A,#N/A,FALSE,"INTERST"}</definedName>
    <definedName name="wrn.INTERST._1" localSheetId="2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localSheetId="17" hidden="1">{#N/A,#N/A,FALSE,"INTERST"}</definedName>
    <definedName name="wrn.INTERST._1" localSheetId="18" hidden="1">{#N/A,#N/A,FALSE,"INTERST"}</definedName>
    <definedName name="wrn.INTERST._1" localSheetId="19" hidden="1">{#N/A,#N/A,FALSE,"INTERST"}</definedName>
    <definedName name="wrn.INTERST._1" localSheetId="25"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20" hidden="1">{#N/A,#N/A,FALSE,"INTERST"}</definedName>
    <definedName name="wrn.INTERST._2" localSheetId="2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localSheetId="17" hidden="1">{#N/A,#N/A,FALSE,"INTERST"}</definedName>
    <definedName name="wrn.INTERST._2" localSheetId="18" hidden="1">{#N/A,#N/A,FALSE,"INTERST"}</definedName>
    <definedName name="wrn.INTERST._2" localSheetId="19" hidden="1">{#N/A,#N/A,FALSE,"INTERST"}</definedName>
    <definedName name="wrn.INTERST._2" localSheetId="25"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20" hidden="1">{"TAB_MONAVGi",#N/A,FALSE,"SUMMARY";"TAB_EOPi",#N/A,FALSE,"SUMMARY";"TAB_QAi",#N/A,FALSE,"SUMMARY"}</definedName>
    <definedName name="wrn.INTERVENTION." localSheetId="2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localSheetId="17" hidden="1">{"TAB_MONAVGi",#N/A,FALSE,"SUMMARY";"TAB_EOPi",#N/A,FALSE,"SUMMARY";"TAB_QAi",#N/A,FALSE,"SUMMARY"}</definedName>
    <definedName name="wrn.INTERVENTION." localSheetId="18" hidden="1">{"TAB_MONAVGi",#N/A,FALSE,"SUMMARY";"TAB_EOPi",#N/A,FALSE,"SUMMARY";"TAB_QAi",#N/A,FALSE,"SUMMARY"}</definedName>
    <definedName name="wrn.INTERVENTION." localSheetId="19" hidden="1">{"TAB_MONAVGi",#N/A,FALSE,"SUMMARY";"TAB_EOPi",#N/A,FALSE,"SUMMARY";"TAB_QAi",#N/A,FALSE,"SUMMARY"}</definedName>
    <definedName name="wrn.INTERVENTION." localSheetId="25"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20" hidden="1">{#N/A,#N/A,FALSE,"CB";#N/A,#N/A,FALSE,"CMB";#N/A,#N/A,FALSE,"BSYS";#N/A,#N/A,FALSE,"NBFI";#N/A,#N/A,FALSE,"FSYS"}</definedName>
    <definedName name="wrn.MAIN." localSheetId="2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localSheetId="17" hidden="1">{#N/A,#N/A,FALSE,"CB";#N/A,#N/A,FALSE,"CMB";#N/A,#N/A,FALSE,"BSYS";#N/A,#N/A,FALSE,"NBFI";#N/A,#N/A,FALSE,"FSYS"}</definedName>
    <definedName name="wrn.MAIN." localSheetId="18" hidden="1">{#N/A,#N/A,FALSE,"CB";#N/A,#N/A,FALSE,"CMB";#N/A,#N/A,FALSE,"BSYS";#N/A,#N/A,FALSE,"NBFI";#N/A,#N/A,FALSE,"FSYS"}</definedName>
    <definedName name="wrn.MAIN." localSheetId="19" hidden="1">{#N/A,#N/A,FALSE,"CB";#N/A,#N/A,FALSE,"CMB";#N/A,#N/A,FALSE,"BSYS";#N/A,#N/A,FALSE,"NBFI";#N/A,#N/A,FALSE,"FSYS"}</definedName>
    <definedName name="wrn.MAIN." localSheetId="25"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20" hidden="1">{#N/A,#N/A,FALSE,"CB";#N/A,#N/A,FALSE,"CMB";#N/A,#N/A,FALSE,"BSYS";#N/A,#N/A,FALSE,"NBFI";#N/A,#N/A,FALSE,"FSYS"}</definedName>
    <definedName name="wrn.MAIN._1" localSheetId="2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localSheetId="17" hidden="1">{#N/A,#N/A,FALSE,"CB";#N/A,#N/A,FALSE,"CMB";#N/A,#N/A,FALSE,"BSYS";#N/A,#N/A,FALSE,"NBFI";#N/A,#N/A,FALSE,"FSYS"}</definedName>
    <definedName name="wrn.MAIN._1" localSheetId="18" hidden="1">{#N/A,#N/A,FALSE,"CB";#N/A,#N/A,FALSE,"CMB";#N/A,#N/A,FALSE,"BSYS";#N/A,#N/A,FALSE,"NBFI";#N/A,#N/A,FALSE,"FSYS"}</definedName>
    <definedName name="wrn.MAIN._1" localSheetId="19" hidden="1">{#N/A,#N/A,FALSE,"CB";#N/A,#N/A,FALSE,"CMB";#N/A,#N/A,FALSE,"BSYS";#N/A,#N/A,FALSE,"NBFI";#N/A,#N/A,FALSE,"FSYS"}</definedName>
    <definedName name="wrn.MAIN._1" localSheetId="25"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20" hidden="1">{#N/A,#N/A,FALSE,"CB";#N/A,#N/A,FALSE,"CMB";#N/A,#N/A,FALSE,"BSYS";#N/A,#N/A,FALSE,"NBFI";#N/A,#N/A,FALSE,"FSYS"}</definedName>
    <definedName name="wrn.MAIN._2" localSheetId="2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localSheetId="17" hidden="1">{#N/A,#N/A,FALSE,"CB";#N/A,#N/A,FALSE,"CMB";#N/A,#N/A,FALSE,"BSYS";#N/A,#N/A,FALSE,"NBFI";#N/A,#N/A,FALSE,"FSYS"}</definedName>
    <definedName name="wrn.MAIN._2" localSheetId="18" hidden="1">{#N/A,#N/A,FALSE,"CB";#N/A,#N/A,FALSE,"CMB";#N/A,#N/A,FALSE,"BSYS";#N/A,#N/A,FALSE,"NBFI";#N/A,#N/A,FALSE,"FSYS"}</definedName>
    <definedName name="wrn.MAIN._2" localSheetId="19" hidden="1">{#N/A,#N/A,FALSE,"CB";#N/A,#N/A,FALSE,"CMB";#N/A,#N/A,FALSE,"BSYS";#N/A,#N/A,FALSE,"NBFI";#N/A,#N/A,FALSE,"FSYS"}</definedName>
    <definedName name="wrn.MAIN._2" localSheetId="25"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20" hidden="1">{"BOP_TAB",#N/A,FALSE,"N";"MIDTERM_TAB",#N/A,FALSE,"O";"FUND_CRED",#N/A,FALSE,"P";"DEBT_TAB1",#N/A,FALSE,"Q";"DEBT_TAB2",#N/A,FALSE,"Q";"FORFIN_TAB1",#N/A,FALSE,"R";"FORFIN_TAB2",#N/A,FALSE,"R";"BOP_ANALY",#N/A,FALSE,"U"}</definedName>
    <definedName name="wrn.MDABOP._1" localSheetId="2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localSheetId="17" hidden="1">{"BOP_TAB",#N/A,FALSE,"N";"MIDTERM_TAB",#N/A,FALSE,"O";"FUND_CRED",#N/A,FALSE,"P";"DEBT_TAB1",#N/A,FALSE,"Q";"DEBT_TAB2",#N/A,FALSE,"Q";"FORFIN_TAB1",#N/A,FALSE,"R";"FORFIN_TAB2",#N/A,FALSE,"R";"BOP_ANALY",#N/A,FALSE,"U"}</definedName>
    <definedName name="wrn.MDABOP._1" localSheetId="18" hidden="1">{"BOP_TAB",#N/A,FALSE,"N";"MIDTERM_TAB",#N/A,FALSE,"O";"FUND_CRED",#N/A,FALSE,"P";"DEBT_TAB1",#N/A,FALSE,"Q";"DEBT_TAB2",#N/A,FALSE,"Q";"FORFIN_TAB1",#N/A,FALSE,"R";"FORFIN_TAB2",#N/A,FALSE,"R";"BOP_ANALY",#N/A,FALSE,"U"}</definedName>
    <definedName name="wrn.MDABOP._1" localSheetId="19" hidden="1">{"BOP_TAB",#N/A,FALSE,"N";"MIDTERM_TAB",#N/A,FALSE,"O";"FUND_CRED",#N/A,FALSE,"P";"DEBT_TAB1",#N/A,FALSE,"Q";"DEBT_TAB2",#N/A,FALSE,"Q";"FORFIN_TAB1",#N/A,FALSE,"R";"FORFIN_TAB2",#N/A,FALSE,"R";"BOP_ANALY",#N/A,FALSE,"U"}</definedName>
    <definedName name="wrn.MDABOP._1" localSheetId="25"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20" hidden="1">{"BOP_TAB",#N/A,FALSE,"N";"MIDTERM_TAB",#N/A,FALSE,"O";"FUND_CRED",#N/A,FALSE,"P";"DEBT_TAB1",#N/A,FALSE,"Q";"DEBT_TAB2",#N/A,FALSE,"Q";"FORFIN_TAB1",#N/A,FALSE,"R";"FORFIN_TAB2",#N/A,FALSE,"R";"BOP_ANALY",#N/A,FALSE,"U"}</definedName>
    <definedName name="wrn.MDABOP._2" localSheetId="2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localSheetId="17" hidden="1">{"BOP_TAB",#N/A,FALSE,"N";"MIDTERM_TAB",#N/A,FALSE,"O";"FUND_CRED",#N/A,FALSE,"P";"DEBT_TAB1",#N/A,FALSE,"Q";"DEBT_TAB2",#N/A,FALSE,"Q";"FORFIN_TAB1",#N/A,FALSE,"R";"FORFIN_TAB2",#N/A,FALSE,"R";"BOP_ANALY",#N/A,FALSE,"U"}</definedName>
    <definedName name="wrn.MDABOP._2" localSheetId="18" hidden="1">{"BOP_TAB",#N/A,FALSE,"N";"MIDTERM_TAB",#N/A,FALSE,"O";"FUND_CRED",#N/A,FALSE,"P";"DEBT_TAB1",#N/A,FALSE,"Q";"DEBT_TAB2",#N/A,FALSE,"Q";"FORFIN_TAB1",#N/A,FALSE,"R";"FORFIN_TAB2",#N/A,FALSE,"R";"BOP_ANALY",#N/A,FALSE,"U"}</definedName>
    <definedName name="wrn.MDABOP._2" localSheetId="19" hidden="1">{"BOP_TAB",#N/A,FALSE,"N";"MIDTERM_TAB",#N/A,FALSE,"O";"FUND_CRED",#N/A,FALSE,"P";"DEBT_TAB1",#N/A,FALSE,"Q";"DEBT_TAB2",#N/A,FALSE,"Q";"FORFIN_TAB1",#N/A,FALSE,"R";"FORFIN_TAB2",#N/A,FALSE,"R";"BOP_ANALY",#N/A,FALSE,"U"}</definedName>
    <definedName name="wrn.MDABOP._2" localSheetId="25"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20" hidden="1">{#N/A,#N/A,FALSE,"CB";#N/A,#N/A,FALSE,"CMB";#N/A,#N/A,FALSE,"NBFI"}</definedName>
    <definedName name="wrn.MIT." localSheetId="2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localSheetId="17" hidden="1">{#N/A,#N/A,FALSE,"CB";#N/A,#N/A,FALSE,"CMB";#N/A,#N/A,FALSE,"NBFI"}</definedName>
    <definedName name="wrn.MIT." localSheetId="18" hidden="1">{#N/A,#N/A,FALSE,"CB";#N/A,#N/A,FALSE,"CMB";#N/A,#N/A,FALSE,"NBFI"}</definedName>
    <definedName name="wrn.MIT." localSheetId="19" hidden="1">{#N/A,#N/A,FALSE,"CB";#N/A,#N/A,FALSE,"CMB";#N/A,#N/A,FALSE,"NBFI"}</definedName>
    <definedName name="wrn.MIT." localSheetId="25"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20" hidden="1">{#N/A,#N/A,FALSE,"CB";#N/A,#N/A,FALSE,"CMB";#N/A,#N/A,FALSE,"NBFI"}</definedName>
    <definedName name="wrn.MIT._1" localSheetId="2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localSheetId="17" hidden="1">{#N/A,#N/A,FALSE,"CB";#N/A,#N/A,FALSE,"CMB";#N/A,#N/A,FALSE,"NBFI"}</definedName>
    <definedName name="wrn.MIT._1" localSheetId="18" hidden="1">{#N/A,#N/A,FALSE,"CB";#N/A,#N/A,FALSE,"CMB";#N/A,#N/A,FALSE,"NBFI"}</definedName>
    <definedName name="wrn.MIT._1" localSheetId="19" hidden="1">{#N/A,#N/A,FALSE,"CB";#N/A,#N/A,FALSE,"CMB";#N/A,#N/A,FALSE,"NBFI"}</definedName>
    <definedName name="wrn.MIT._1" localSheetId="25"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20" hidden="1">{#N/A,#N/A,FALSE,"CB";#N/A,#N/A,FALSE,"CMB";#N/A,#N/A,FALSE,"NBFI"}</definedName>
    <definedName name="wrn.MIT._2" localSheetId="2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localSheetId="17" hidden="1">{#N/A,#N/A,FALSE,"CB";#N/A,#N/A,FALSE,"CMB";#N/A,#N/A,FALSE,"NBFI"}</definedName>
    <definedName name="wrn.MIT._2" localSheetId="18" hidden="1">{#N/A,#N/A,FALSE,"CB";#N/A,#N/A,FALSE,"CMB";#N/A,#N/A,FALSE,"NBFI"}</definedName>
    <definedName name="wrn.MIT._2" localSheetId="19" hidden="1">{#N/A,#N/A,FALSE,"CB";#N/A,#N/A,FALSE,"CMB";#N/A,#N/A,FALSE,"NBFI"}</definedName>
    <definedName name="wrn.MIT._2" localSheetId="25"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20" hidden="1">{"MONA",#N/A,FALSE,"S"}</definedName>
    <definedName name="wrn.MONA." localSheetId="2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localSheetId="17" hidden="1">{"MONA",#N/A,FALSE,"S"}</definedName>
    <definedName name="wrn.MONA." localSheetId="18" hidden="1">{"MONA",#N/A,FALSE,"S"}</definedName>
    <definedName name="wrn.MONA." localSheetId="19" hidden="1">{"MONA",#N/A,FALSE,"S"}</definedName>
    <definedName name="wrn.MONA." localSheetId="25"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20" hidden="1">{"MONA",#N/A,FALSE,"S"}</definedName>
    <definedName name="wrn.MONA._1" localSheetId="2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localSheetId="17" hidden="1">{"MONA",#N/A,FALSE,"S"}</definedName>
    <definedName name="wrn.MONA._1" localSheetId="18" hidden="1">{"MONA",#N/A,FALSE,"S"}</definedName>
    <definedName name="wrn.MONA._1" localSheetId="19" hidden="1">{"MONA",#N/A,FALSE,"S"}</definedName>
    <definedName name="wrn.MONA._1" localSheetId="25"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20" hidden="1">{"MONA",#N/A,FALSE,"S"}</definedName>
    <definedName name="wrn.MONA._2" localSheetId="2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localSheetId="17" hidden="1">{"MONA",#N/A,FALSE,"S"}</definedName>
    <definedName name="wrn.MONA._2" localSheetId="18" hidden="1">{"MONA",#N/A,FALSE,"S"}</definedName>
    <definedName name="wrn.MONA._2" localSheetId="19" hidden="1">{"MONA",#N/A,FALSE,"S"}</definedName>
    <definedName name="wrn.MONA._2" localSheetId="25"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20" hidden="1">{#N/A,#N/A,FALSE,"MS"}</definedName>
    <definedName name="wrn.MS." localSheetId="2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localSheetId="17" hidden="1">{#N/A,#N/A,FALSE,"MS"}</definedName>
    <definedName name="wrn.MS." localSheetId="18" hidden="1">{#N/A,#N/A,FALSE,"MS"}</definedName>
    <definedName name="wrn.MS." localSheetId="19" hidden="1">{#N/A,#N/A,FALSE,"MS"}</definedName>
    <definedName name="wrn.MS." localSheetId="25"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20" hidden="1">{#N/A,#N/A,FALSE,"MS"}</definedName>
    <definedName name="wrn.MS._1" localSheetId="2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localSheetId="17" hidden="1">{#N/A,#N/A,FALSE,"MS"}</definedName>
    <definedName name="wrn.MS._1" localSheetId="18" hidden="1">{#N/A,#N/A,FALSE,"MS"}</definedName>
    <definedName name="wrn.MS._1" localSheetId="19" hidden="1">{#N/A,#N/A,FALSE,"MS"}</definedName>
    <definedName name="wrn.MS._1" localSheetId="25"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20" hidden="1">{#N/A,#N/A,FALSE,"MS"}</definedName>
    <definedName name="wrn.MS._2" localSheetId="2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localSheetId="17" hidden="1">{#N/A,#N/A,FALSE,"MS"}</definedName>
    <definedName name="wrn.MS._2" localSheetId="18" hidden="1">{#N/A,#N/A,FALSE,"MS"}</definedName>
    <definedName name="wrn.MS._2" localSheetId="19" hidden="1">{#N/A,#N/A,FALSE,"MS"}</definedName>
    <definedName name="wrn.MS._2" localSheetId="25"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20" hidden="1">{#N/A,#N/A,FALSE,"NBG"}</definedName>
    <definedName name="wrn.NBG." localSheetId="2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localSheetId="17" hidden="1">{#N/A,#N/A,FALSE,"NBG"}</definedName>
    <definedName name="wrn.NBG." localSheetId="18" hidden="1">{#N/A,#N/A,FALSE,"NBG"}</definedName>
    <definedName name="wrn.NBG." localSheetId="19" hidden="1">{#N/A,#N/A,FALSE,"NBG"}</definedName>
    <definedName name="wrn.NBG." localSheetId="25"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20" hidden="1">{#N/A,#N/A,FALSE,"NBG"}</definedName>
    <definedName name="wrn.NBG._1" localSheetId="2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localSheetId="17" hidden="1">{#N/A,#N/A,FALSE,"NBG"}</definedName>
    <definedName name="wrn.NBG._1" localSheetId="18" hidden="1">{#N/A,#N/A,FALSE,"NBG"}</definedName>
    <definedName name="wrn.NBG._1" localSheetId="19" hidden="1">{#N/A,#N/A,FALSE,"NBG"}</definedName>
    <definedName name="wrn.NBG._1" localSheetId="25"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20" hidden="1">{#N/A,#N/A,FALSE,"NBG"}</definedName>
    <definedName name="wrn.NBG._2" localSheetId="2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localSheetId="17" hidden="1">{#N/A,#N/A,FALSE,"NBG"}</definedName>
    <definedName name="wrn.NBG._2" localSheetId="18" hidden="1">{#N/A,#N/A,FALSE,"NBG"}</definedName>
    <definedName name="wrn.NBG._2" localSheetId="19" hidden="1">{#N/A,#N/A,FALSE,"NBG"}</definedName>
    <definedName name="wrn.NBG._2" localSheetId="25"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20" hidden="1">{"DCF","UPSIDE CASE",FALSE,"Sheet1";"DCF","BASE CASE",FALSE,"Sheet1";"DCF","DOWNSIDE CASE",FALSE,"Sheet1"}</definedName>
    <definedName name="wrn.OUTPUT." localSheetId="2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localSheetId="17" hidden="1">{"DCF","UPSIDE CASE",FALSE,"Sheet1";"DCF","BASE CASE",FALSE,"Sheet1";"DCF","DOWNSIDE CASE",FALSE,"Sheet1"}</definedName>
    <definedName name="wrn.OUTPUT." localSheetId="18" hidden="1">{"DCF","UPSIDE CASE",FALSE,"Sheet1";"DCF","BASE CASE",FALSE,"Sheet1";"DCF","DOWNSIDE CASE",FALSE,"Sheet1"}</definedName>
    <definedName name="wrn.OUTPUT." localSheetId="19" hidden="1">{"DCF","UPSIDE CASE",FALSE,"Sheet1";"DCF","BASE CASE",FALSE,"Sheet1";"DCF","DOWNSIDE CASE",FALSE,"Sheet1"}</definedName>
    <definedName name="wrn.OUTPUT." localSheetId="25"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20" hidden="1">{#N/A,#N/A,FALSE,"I";#N/A,#N/A,FALSE,"J";#N/A,#N/A,FALSE,"K";#N/A,#N/A,FALSE,"L";#N/A,#N/A,FALSE,"M";#N/A,#N/A,FALSE,"N";#N/A,#N/A,FALSE,"O"}</definedName>
    <definedName name="wrn.Output._.tables." localSheetId="2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19" hidden="1">{#N/A,#N/A,FALSE,"I";#N/A,#N/A,FALSE,"J";#N/A,#N/A,FALSE,"K";#N/A,#N/A,FALSE,"L";#N/A,#N/A,FALSE,"M";#N/A,#N/A,FALSE,"N";#N/A,#N/A,FALSE,"O"}</definedName>
    <definedName name="wrn.Output._.tables." localSheetId="25"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20" hidden="1">{#N/A,#N/A,FALSE,"I";#N/A,#N/A,FALSE,"J";#N/A,#N/A,FALSE,"K";#N/A,#N/A,FALSE,"L";#N/A,#N/A,FALSE,"M";#N/A,#N/A,FALSE,"N";#N/A,#N/A,FALSE,"O"}</definedName>
    <definedName name="wrn.Output._.tables._1" localSheetId="2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localSheetId="17" hidden="1">{#N/A,#N/A,FALSE,"I";#N/A,#N/A,FALSE,"J";#N/A,#N/A,FALSE,"K";#N/A,#N/A,FALSE,"L";#N/A,#N/A,FALSE,"M";#N/A,#N/A,FALSE,"N";#N/A,#N/A,FALSE,"O"}</definedName>
    <definedName name="wrn.Output._.tables._1" localSheetId="18" hidden="1">{#N/A,#N/A,FALSE,"I";#N/A,#N/A,FALSE,"J";#N/A,#N/A,FALSE,"K";#N/A,#N/A,FALSE,"L";#N/A,#N/A,FALSE,"M";#N/A,#N/A,FALSE,"N";#N/A,#N/A,FALSE,"O"}</definedName>
    <definedName name="wrn.Output._.tables._1" localSheetId="19" hidden="1">{#N/A,#N/A,FALSE,"I";#N/A,#N/A,FALSE,"J";#N/A,#N/A,FALSE,"K";#N/A,#N/A,FALSE,"L";#N/A,#N/A,FALSE,"M";#N/A,#N/A,FALSE,"N";#N/A,#N/A,FALSE,"O"}</definedName>
    <definedName name="wrn.Output._.tables._1" localSheetId="25"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20" hidden="1">{#N/A,#N/A,FALSE,"I";#N/A,#N/A,FALSE,"J";#N/A,#N/A,FALSE,"K";#N/A,#N/A,FALSE,"L";#N/A,#N/A,FALSE,"M";#N/A,#N/A,FALSE,"N";#N/A,#N/A,FALSE,"O"}</definedName>
    <definedName name="wrn.Output._.tables._2" localSheetId="2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localSheetId="17" hidden="1">{#N/A,#N/A,FALSE,"I";#N/A,#N/A,FALSE,"J";#N/A,#N/A,FALSE,"K";#N/A,#N/A,FALSE,"L";#N/A,#N/A,FALSE,"M";#N/A,#N/A,FALSE,"N";#N/A,#N/A,FALSE,"O"}</definedName>
    <definedName name="wrn.Output._.tables._2" localSheetId="18" hidden="1">{#N/A,#N/A,FALSE,"I";#N/A,#N/A,FALSE,"J";#N/A,#N/A,FALSE,"K";#N/A,#N/A,FALSE,"L";#N/A,#N/A,FALSE,"M";#N/A,#N/A,FALSE,"N";#N/A,#N/A,FALSE,"O"}</definedName>
    <definedName name="wrn.Output._.tables._2" localSheetId="19" hidden="1">{#N/A,#N/A,FALSE,"I";#N/A,#N/A,FALSE,"J";#N/A,#N/A,FALSE,"K";#N/A,#N/A,FALSE,"L";#N/A,#N/A,FALSE,"M";#N/A,#N/A,FALSE,"N";#N/A,#N/A,FALSE,"O"}</definedName>
    <definedName name="wrn.Output._.tables._2" localSheetId="25"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20" hidden="1">{#N/A,#N/A,FALSE,"PCPI"}</definedName>
    <definedName name="wrn.PCPI." localSheetId="2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localSheetId="17" hidden="1">{#N/A,#N/A,FALSE,"PCPI"}</definedName>
    <definedName name="wrn.PCPI." localSheetId="18" hidden="1">{#N/A,#N/A,FALSE,"PCPI"}</definedName>
    <definedName name="wrn.PCPI." localSheetId="19" hidden="1">{#N/A,#N/A,FALSE,"PCPI"}</definedName>
    <definedName name="wrn.PCPI." localSheetId="25"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20" hidden="1">{#N/A,#N/A,FALSE,"PCPI"}</definedName>
    <definedName name="wrn.PCPI._1" localSheetId="2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localSheetId="17" hidden="1">{#N/A,#N/A,FALSE,"PCPI"}</definedName>
    <definedName name="wrn.PCPI._1" localSheetId="18" hidden="1">{#N/A,#N/A,FALSE,"PCPI"}</definedName>
    <definedName name="wrn.PCPI._1" localSheetId="19" hidden="1">{#N/A,#N/A,FALSE,"PCPI"}</definedName>
    <definedName name="wrn.PCPI._1" localSheetId="25"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20" hidden="1">{#N/A,#N/A,FALSE,"PCPI"}</definedName>
    <definedName name="wrn.PCPI._2" localSheetId="2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localSheetId="17" hidden="1">{#N/A,#N/A,FALSE,"PCPI"}</definedName>
    <definedName name="wrn.PCPI._2" localSheetId="18" hidden="1">{#N/A,#N/A,FALSE,"PCPI"}</definedName>
    <definedName name="wrn.PCPI._2" localSheetId="19" hidden="1">{#N/A,#N/A,FALSE,"PCPI"}</definedName>
    <definedName name="wrn.PCPI._2" localSheetId="25"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20" hidden="1">{#N/A,#N/A,FALSE,"PENSION"}</definedName>
    <definedName name="wrn.PENSION." localSheetId="2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localSheetId="17" hidden="1">{#N/A,#N/A,FALSE,"PENSION"}</definedName>
    <definedName name="wrn.PENSION." localSheetId="18" hidden="1">{#N/A,#N/A,FALSE,"PENSION"}</definedName>
    <definedName name="wrn.PENSION." localSheetId="19" hidden="1">{#N/A,#N/A,FALSE,"PENSION"}</definedName>
    <definedName name="wrn.PENSION." localSheetId="25"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20" hidden="1">{#N/A,#N/A,FALSE,"PENSION"}</definedName>
    <definedName name="wrn.PENSION._1" localSheetId="2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localSheetId="17" hidden="1">{#N/A,#N/A,FALSE,"PENSION"}</definedName>
    <definedName name="wrn.PENSION._1" localSheetId="18" hidden="1">{#N/A,#N/A,FALSE,"PENSION"}</definedName>
    <definedName name="wrn.PENSION._1" localSheetId="19" hidden="1">{#N/A,#N/A,FALSE,"PENSION"}</definedName>
    <definedName name="wrn.PENSION._1" localSheetId="25"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20" hidden="1">{#N/A,#N/A,FALSE,"PENSION"}</definedName>
    <definedName name="wrn.PENSION._2" localSheetId="2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localSheetId="17" hidden="1">{#N/A,#N/A,FALSE,"PENSION"}</definedName>
    <definedName name="wrn.PENSION._2" localSheetId="18" hidden="1">{#N/A,#N/A,FALSE,"PENSION"}</definedName>
    <definedName name="wrn.PENSION._2" localSheetId="19" hidden="1">{#N/A,#N/A,FALSE,"PENSION"}</definedName>
    <definedName name="wrn.PENSION._2" localSheetId="25"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20" hidden="1">{"p_l",#N/A,FALSE,"Summary Accounts"}</definedName>
    <definedName name="wrn.plbscf." localSheetId="2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localSheetId="17" hidden="1">{"p_l",#N/A,FALSE,"Summary Accounts"}</definedName>
    <definedName name="wrn.plbscf." localSheetId="18" hidden="1">{"p_l",#N/A,FALSE,"Summary Accounts"}</definedName>
    <definedName name="wrn.plbscf." localSheetId="19" hidden="1">{"p_l",#N/A,FALSE,"Summary Accounts"}</definedName>
    <definedName name="wrn.plbscf." localSheetId="25"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20" hidden="1">{"cap_structure",#N/A,FALSE,"Graph-Mkt Cap";"price",#N/A,FALSE,"Graph-Price";"ebit",#N/A,FALSE,"Graph-EBITDA";"ebitda",#N/A,FALSE,"Graph-EBITDA"}</definedName>
    <definedName name="wrn.print._.graphs." localSheetId="2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localSheetId="17"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localSheetId="19" hidden="1">{"cap_structure",#N/A,FALSE,"Graph-Mkt Cap";"price",#N/A,FALSE,"Graph-Price";"ebit",#N/A,FALSE,"Graph-EBITDA";"ebitda",#N/A,FALSE,"Graph-EBITDA"}</definedName>
    <definedName name="wrn.print._.graphs." localSheetId="25"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20" hidden="1">{"inputs raw data",#N/A,TRUE,"INPUT"}</definedName>
    <definedName name="wrn.print._.raw._.data._.entry." localSheetId="2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localSheetId="17" hidden="1">{"inputs raw data",#N/A,TRUE,"INPUT"}</definedName>
    <definedName name="wrn.print._.raw._.data._.entry." localSheetId="18" hidden="1">{"inputs raw data",#N/A,TRUE,"INPUT"}</definedName>
    <definedName name="wrn.print._.raw._.data._.entry." localSheetId="19" hidden="1">{"inputs raw data",#N/A,TRUE,"INPUT"}</definedName>
    <definedName name="wrn.print._.raw._.data._.entry." localSheetId="25"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20" hidden="1">{"inputs raw data",#N/A,TRUE,"INPUT"}</definedName>
    <definedName name="wrn.print._.raw._data._.entry2." localSheetId="2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localSheetId="17" hidden="1">{"inputs raw data",#N/A,TRUE,"INPUT"}</definedName>
    <definedName name="wrn.print._.raw._data._.entry2." localSheetId="18" hidden="1">{"inputs raw data",#N/A,TRUE,"INPUT"}</definedName>
    <definedName name="wrn.print._.raw._data._.entry2." localSheetId="19" hidden="1">{"inputs raw data",#N/A,TRUE,"INPUT"}</definedName>
    <definedName name="wrn.print._.raw._data._.entry2." localSheetId="25"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20" hidden="1">{"summary1",#N/A,TRUE,"Comps";"summary2",#N/A,TRUE,"Comps";"summary3",#N/A,TRUE,"Comps"}</definedName>
    <definedName name="wrn.print._.summary._.sheets." localSheetId="2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localSheetId="17" hidden="1">{"summary1",#N/A,TRUE,"Comps";"summary2",#N/A,TRUE,"Comps";"summary3",#N/A,TRUE,"Comps"}</definedName>
    <definedName name="wrn.print._.summary._.sheets." localSheetId="18" hidden="1">{"summary1",#N/A,TRUE,"Comps";"summary2",#N/A,TRUE,"Comps";"summary3",#N/A,TRUE,"Comps"}</definedName>
    <definedName name="wrn.print._.summary._.sheets." localSheetId="19" hidden="1">{"summary1",#N/A,TRUE,"Comps";"summary2",#N/A,TRUE,"Comps";"summary3",#N/A,TRUE,"Comps"}</definedName>
    <definedName name="wrn.print._.summary._.sheets." localSheetId="25"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20" hidden="1">{"PA1",#N/A,FALSE,"BORDMW";"pa2",#N/A,FALSE,"BORDMW";"PA3",#N/A,FALSE,"BORDMW";"PA4",#N/A,FALSE,"BORDMW"}</definedName>
    <definedName name="wrn.PrintAll." localSheetId="2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localSheetId="17" hidden="1">{"PA1",#N/A,FALSE,"BORDMW";"pa2",#N/A,FALSE,"BORDMW";"PA3",#N/A,FALSE,"BORDMW";"PA4",#N/A,FALSE,"BORDMW"}</definedName>
    <definedName name="wrn.PrintAll." localSheetId="18" hidden="1">{"PA1",#N/A,FALSE,"BORDMW";"pa2",#N/A,FALSE,"BORDMW";"PA3",#N/A,FALSE,"BORDMW";"PA4",#N/A,FALSE,"BORDMW"}</definedName>
    <definedName name="wrn.PrintAll." localSheetId="19" hidden="1">{"PA1",#N/A,FALSE,"BORDMW";"pa2",#N/A,FALSE,"BORDMW";"PA3",#N/A,FALSE,"BORDMW";"PA4",#N/A,FALSE,"BORDMW"}</definedName>
    <definedName name="wrn.PrintAll." localSheetId="25"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20" hidden="1">{"Tab1",#N/A,FALSE,"P";"Tab2",#N/A,FALSE,"P"}</definedName>
    <definedName name="wrn.Program." localSheetId="2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localSheetId="17" hidden="1">{"Tab1",#N/A,FALSE,"P";"Tab2",#N/A,FALSE,"P"}</definedName>
    <definedName name="wrn.Program." localSheetId="18" hidden="1">{"Tab1",#N/A,FALSE,"P";"Tab2",#N/A,FALSE,"P"}</definedName>
    <definedName name="wrn.Program." localSheetId="19" hidden="1">{"Tab1",#N/A,FALSE,"P";"Tab2",#N/A,FALSE,"P"}</definedName>
    <definedName name="wrn.Program." localSheetId="25"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20" hidden="1">{#N/A,#N/A,FALSE,"PRUDENT"}</definedName>
    <definedName name="wrn.PRUDENT." localSheetId="2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localSheetId="17" hidden="1">{#N/A,#N/A,FALSE,"PRUDENT"}</definedName>
    <definedName name="wrn.PRUDENT." localSheetId="18" hidden="1">{#N/A,#N/A,FALSE,"PRUDENT"}</definedName>
    <definedName name="wrn.PRUDENT." localSheetId="19" hidden="1">{#N/A,#N/A,FALSE,"PRUDENT"}</definedName>
    <definedName name="wrn.PRUDENT." localSheetId="25"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20" hidden="1">{#N/A,#N/A,FALSE,"PRUDENT"}</definedName>
    <definedName name="wrn.PRUDENT._1" localSheetId="2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localSheetId="17" hidden="1">{#N/A,#N/A,FALSE,"PRUDENT"}</definedName>
    <definedName name="wrn.PRUDENT._1" localSheetId="18" hidden="1">{#N/A,#N/A,FALSE,"PRUDENT"}</definedName>
    <definedName name="wrn.PRUDENT._1" localSheetId="19" hidden="1">{#N/A,#N/A,FALSE,"PRUDENT"}</definedName>
    <definedName name="wrn.PRUDENT._1" localSheetId="25"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20" hidden="1">{#N/A,#N/A,FALSE,"PRUDENT"}</definedName>
    <definedName name="wrn.PRUDENT._2" localSheetId="2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localSheetId="17" hidden="1">{#N/A,#N/A,FALSE,"PRUDENT"}</definedName>
    <definedName name="wrn.PRUDENT._2" localSheetId="18" hidden="1">{#N/A,#N/A,FALSE,"PRUDENT"}</definedName>
    <definedName name="wrn.PRUDENT._2" localSheetId="19" hidden="1">{#N/A,#N/A,FALSE,"PRUDENT"}</definedName>
    <definedName name="wrn.PRUDENT._2" localSheetId="25"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20" hidden="1">{#N/A,#N/A,FALSE,"PUBLEXP"}</definedName>
    <definedName name="wrn.PUBLEXP." localSheetId="2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localSheetId="17" hidden="1">{#N/A,#N/A,FALSE,"PUBLEXP"}</definedName>
    <definedName name="wrn.PUBLEXP." localSheetId="18" hidden="1">{#N/A,#N/A,FALSE,"PUBLEXP"}</definedName>
    <definedName name="wrn.PUBLEXP." localSheetId="19" hidden="1">{#N/A,#N/A,FALSE,"PUBLEXP"}</definedName>
    <definedName name="wrn.PUBLEXP." localSheetId="25"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20" hidden="1">{#N/A,#N/A,FALSE,"PUBLEXP"}</definedName>
    <definedName name="wrn.PUBLEXP._1" localSheetId="2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localSheetId="17" hidden="1">{#N/A,#N/A,FALSE,"PUBLEXP"}</definedName>
    <definedName name="wrn.PUBLEXP._1" localSheetId="18" hidden="1">{#N/A,#N/A,FALSE,"PUBLEXP"}</definedName>
    <definedName name="wrn.PUBLEXP._1" localSheetId="19" hidden="1">{#N/A,#N/A,FALSE,"PUBLEXP"}</definedName>
    <definedName name="wrn.PUBLEXP._1" localSheetId="25"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20" hidden="1">{#N/A,#N/A,FALSE,"PUBLEXP"}</definedName>
    <definedName name="wrn.PUBLEXP._2" localSheetId="2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localSheetId="17" hidden="1">{#N/A,#N/A,FALSE,"PUBLEXP"}</definedName>
    <definedName name="wrn.PUBLEXP._2" localSheetId="18" hidden="1">{#N/A,#N/A,FALSE,"PUBLEXP"}</definedName>
    <definedName name="wrn.PUBLEXP._2" localSheetId="19" hidden="1">{#N/A,#N/A,FALSE,"PUBLEXP"}</definedName>
    <definedName name="wrn.PUBLEXP._2" localSheetId="25"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20" hidden="1">{"ratios",#N/A,FALSE,"Summary Accounts"}</definedName>
    <definedName name="wrn.ratios." localSheetId="2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localSheetId="17" hidden="1">{"ratios",#N/A,FALSE,"Summary Accounts"}</definedName>
    <definedName name="wrn.ratios." localSheetId="18" hidden="1">{"ratios",#N/A,FALSE,"Summary Accounts"}</definedName>
    <definedName name="wrn.ratios." localSheetId="19" hidden="1">{"ratios",#N/A,FALSE,"Summary Accounts"}</definedName>
    <definedName name="wrn.ratios." localSheetId="25"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20" hidden="1">{#N/A,#N/A,FALSE,"REVSHARE"}</definedName>
    <definedName name="wrn.REVSHARE." localSheetId="2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localSheetId="17" hidden="1">{#N/A,#N/A,FALSE,"REVSHARE"}</definedName>
    <definedName name="wrn.REVSHARE." localSheetId="18" hidden="1">{#N/A,#N/A,FALSE,"REVSHARE"}</definedName>
    <definedName name="wrn.REVSHARE." localSheetId="19" hidden="1">{#N/A,#N/A,FALSE,"REVSHARE"}</definedName>
    <definedName name="wrn.REVSHARE." localSheetId="25"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20" hidden="1">{#N/A,#N/A,FALSE,"REVSHARE"}</definedName>
    <definedName name="wrn.REVSHARE._1" localSheetId="2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localSheetId="17" hidden="1">{#N/A,#N/A,FALSE,"REVSHARE"}</definedName>
    <definedName name="wrn.REVSHARE._1" localSheetId="18" hidden="1">{#N/A,#N/A,FALSE,"REVSHARE"}</definedName>
    <definedName name="wrn.REVSHARE._1" localSheetId="19" hidden="1">{#N/A,#N/A,FALSE,"REVSHARE"}</definedName>
    <definedName name="wrn.REVSHARE._1" localSheetId="25"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20" hidden="1">{#N/A,#N/A,FALSE,"REVSHARE"}</definedName>
    <definedName name="wrn.REVSHARE._2" localSheetId="2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localSheetId="17" hidden="1">{#N/A,#N/A,FALSE,"REVSHARE"}</definedName>
    <definedName name="wrn.REVSHARE._2" localSheetId="18" hidden="1">{#N/A,#N/A,FALSE,"REVSHARE"}</definedName>
    <definedName name="wrn.REVSHARE._2" localSheetId="19" hidden="1">{#N/A,#N/A,FALSE,"REVSHARE"}</definedName>
    <definedName name="wrn.REVSHARE._2" localSheetId="25"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20" hidden="1">{"Riqfin97",#N/A,FALSE,"Tran";"Riqfinpro",#N/A,FALSE,"Tran"}</definedName>
    <definedName name="wrn.Riqfin." localSheetId="2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localSheetId="17" hidden="1">{"Riqfin97",#N/A,FALSE,"Tran";"Riqfinpro",#N/A,FALSE,"Tran"}</definedName>
    <definedName name="wrn.Riqfin." localSheetId="18" hidden="1">{"Riqfin97",#N/A,FALSE,"Tran";"Riqfinpro",#N/A,FALSE,"Tran"}</definedName>
    <definedName name="wrn.Riqfin." localSheetId="19" hidden="1">{"Riqfin97",#N/A,FALSE,"Tran";"Riqfinpro",#N/A,FALSE,"Tran"}</definedName>
    <definedName name="wrn.Riqfin." localSheetId="25"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20" hidden="1">{"sales",#N/A,FALSE,"Sales";"sales existing",#N/A,FALSE,"Sales";"sales rd1",#N/A,FALSE,"Sales";"sales rd2",#N/A,FALSE,"Sales"}</definedName>
    <definedName name="wrn.sales." localSheetId="2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localSheetId="17" hidden="1">{"sales",#N/A,FALSE,"Sales";"sales existing",#N/A,FALSE,"Sales";"sales rd1",#N/A,FALSE,"Sales";"sales rd2",#N/A,FALSE,"Sales"}</definedName>
    <definedName name="wrn.sales." localSheetId="18" hidden="1">{"sales",#N/A,FALSE,"Sales";"sales existing",#N/A,FALSE,"Sales";"sales rd1",#N/A,FALSE,"Sales";"sales rd2",#N/A,FALSE,"Sales"}</definedName>
    <definedName name="wrn.sales." localSheetId="19" hidden="1">{"sales",#N/A,FALSE,"Sales";"sales existing",#N/A,FALSE,"Sales";"sales rd1",#N/A,FALSE,"Sales";"sales rd2",#N/A,FALSE,"Sales"}</definedName>
    <definedName name="wrn.sales." localSheetId="25"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20" hidden="1">{"sensitivity",#N/A,FALSE,"Sensitivity"}</definedName>
    <definedName name="wrn.sensitivity." localSheetId="2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localSheetId="17" hidden="1">{"sensitivity",#N/A,FALSE,"Sensitivity"}</definedName>
    <definedName name="wrn.sensitivity." localSheetId="18" hidden="1">{"sensitivity",#N/A,FALSE,"Sensitivity"}</definedName>
    <definedName name="wrn.sensitivity." localSheetId="19" hidden="1">{"sensitivity",#N/A,FALSE,"Sensitivity"}</definedName>
    <definedName name="wrn.sensitivity." localSheetId="25"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20" hidden="1">{#N/A,#N/A,FALSE,"SRFSYS";#N/A,#N/A,FALSE,"SRBSYS"}</definedName>
    <definedName name="wrn.Staff._.Report._.Tables." localSheetId="2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localSheetId="17" hidden="1">{#N/A,#N/A,FALSE,"SRFSYS";#N/A,#N/A,FALSE,"SRBSYS"}</definedName>
    <definedName name="wrn.Staff._.Report._.Tables." localSheetId="18" hidden="1">{#N/A,#N/A,FALSE,"SRFSYS";#N/A,#N/A,FALSE,"SRBSYS"}</definedName>
    <definedName name="wrn.Staff._.Report._.Tables." localSheetId="19" hidden="1">{#N/A,#N/A,FALSE,"SRFSYS";#N/A,#N/A,FALSE,"SRBSYS"}</definedName>
    <definedName name="wrn.Staff._.Report._.Tables." localSheetId="25"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20" hidden="1">{#N/A,#N/A,FALSE,"SRFSYS";#N/A,#N/A,FALSE,"SRBSYS"}</definedName>
    <definedName name="wrn.Staff._.Report._.Tables._1" localSheetId="2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localSheetId="17" hidden="1">{#N/A,#N/A,FALSE,"SRFSYS";#N/A,#N/A,FALSE,"SRBSYS"}</definedName>
    <definedName name="wrn.Staff._.Report._.Tables._1" localSheetId="18" hidden="1">{#N/A,#N/A,FALSE,"SRFSYS";#N/A,#N/A,FALSE,"SRBSYS"}</definedName>
    <definedName name="wrn.Staff._.Report._.Tables._1" localSheetId="19" hidden="1">{#N/A,#N/A,FALSE,"SRFSYS";#N/A,#N/A,FALSE,"SRBSYS"}</definedName>
    <definedName name="wrn.Staff._.Report._.Tables._1" localSheetId="25"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20" hidden="1">{#N/A,#N/A,FALSE,"SRFSYS";#N/A,#N/A,FALSE,"SRBSYS"}</definedName>
    <definedName name="wrn.Staff._.Report._.Tables._2" localSheetId="2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localSheetId="17" hidden="1">{#N/A,#N/A,FALSE,"SRFSYS";#N/A,#N/A,FALSE,"SRBSYS"}</definedName>
    <definedName name="wrn.Staff._.Report._.Tables._2" localSheetId="18" hidden="1">{#N/A,#N/A,FALSE,"SRFSYS";#N/A,#N/A,FALSE,"SRBSYS"}</definedName>
    <definedName name="wrn.Staff._.Report._.Tables._2" localSheetId="19" hidden="1">{#N/A,#N/A,FALSE,"SRFSYS";#N/A,#N/A,FALSE,"SRBSYS"}</definedName>
    <definedName name="wrn.Staff._.Report._.Tables._2" localSheetId="25"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20" hidden="1">{"FCB_ALL",#N/A,FALSE,"FCB";"GREY_ALL",#N/A,FALSE,"GREY"}</definedName>
    <definedName name="wrn.STAND_ALONE_BOTH." localSheetId="2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localSheetId="17" hidden="1">{"FCB_ALL",#N/A,FALSE,"FCB";"GREY_ALL",#N/A,FALSE,"GREY"}</definedName>
    <definedName name="wrn.STAND_ALONE_BOTH." localSheetId="18" hidden="1">{"FCB_ALL",#N/A,FALSE,"FCB";"GREY_ALL",#N/A,FALSE,"GREY"}</definedName>
    <definedName name="wrn.STAND_ALONE_BOTH." localSheetId="19" hidden="1">{"FCB_ALL",#N/A,FALSE,"FCB";"GREY_ALL",#N/A,FALSE,"GREY"}</definedName>
    <definedName name="wrn.STAND_ALONE_BOTH." localSheetId="25"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20" hidden="1">{#N/A,#N/A,FALSE,"STATE"}</definedName>
    <definedName name="wrn.STATE." localSheetId="2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localSheetId="17" hidden="1">{#N/A,#N/A,FALSE,"STATE"}</definedName>
    <definedName name="wrn.STATE." localSheetId="18" hidden="1">{#N/A,#N/A,FALSE,"STATE"}</definedName>
    <definedName name="wrn.STATE." localSheetId="19" hidden="1">{#N/A,#N/A,FALSE,"STATE"}</definedName>
    <definedName name="wrn.STATE." localSheetId="25"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20" hidden="1">{#N/A,#N/A,FALSE,"STATE"}</definedName>
    <definedName name="wrn.STATE._1" localSheetId="2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localSheetId="17" hidden="1">{#N/A,#N/A,FALSE,"STATE"}</definedName>
    <definedName name="wrn.STATE._1" localSheetId="18" hidden="1">{#N/A,#N/A,FALSE,"STATE"}</definedName>
    <definedName name="wrn.STATE._1" localSheetId="19" hidden="1">{#N/A,#N/A,FALSE,"STATE"}</definedName>
    <definedName name="wrn.STATE._1" localSheetId="25"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20" hidden="1">{#N/A,#N/A,FALSE,"STATE"}</definedName>
    <definedName name="wrn.STATE._2" localSheetId="2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localSheetId="17" hidden="1">{#N/A,#N/A,FALSE,"STATE"}</definedName>
    <definedName name="wrn.STATE._2" localSheetId="18" hidden="1">{#N/A,#N/A,FALSE,"STATE"}</definedName>
    <definedName name="wrn.STATE._2" localSheetId="19" hidden="1">{#N/A,#N/A,FALSE,"STATE"}</definedName>
    <definedName name="wrn.STATE._2" localSheetId="25"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20" hidden="1">{"TAB_MONAVG",#N/A,FALSE,"SUMMARY";"TAB_EOP",#N/A,FALSE,"SUMMARY";"TAB_QA",#N/A,FALSE,"SUMMARY"}</definedName>
    <definedName name="wrn.SUMMARY." localSheetId="2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localSheetId="17" hidden="1">{"TAB_MONAVG",#N/A,FALSE,"SUMMARY";"TAB_EOP",#N/A,FALSE,"SUMMARY";"TAB_QA",#N/A,FALSE,"SUMMARY"}</definedName>
    <definedName name="wrn.SUMMARY." localSheetId="18" hidden="1">{"TAB_MONAVG",#N/A,FALSE,"SUMMARY";"TAB_EOP",#N/A,FALSE,"SUMMARY";"TAB_QA",#N/A,FALSE,"SUMMARY"}</definedName>
    <definedName name="wrn.SUMMARY." localSheetId="19" hidden="1">{"TAB_MONAVG",#N/A,FALSE,"SUMMARY";"TAB_EOP",#N/A,FALSE,"SUMMARY";"TAB_QA",#N/A,FALSE,"SUMMARY"}</definedName>
    <definedName name="wrn.SUMMARY." localSheetId="25"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20" hidden="1">{"targetdcf",#N/A,FALSE,"Merger consequences";"TARGETASSU",#N/A,FALSE,"Merger consequences";"TERMINAL VALUE",#N/A,FALSE,"Merger consequences"}</definedName>
    <definedName name="wrn.TARGET._.DCF." localSheetId="2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localSheetId="17" hidden="1">{"targetdcf",#N/A,FALSE,"Merger consequences";"TARGETASSU",#N/A,FALSE,"Merger consequences";"TERMINAL VALUE",#N/A,FALSE,"Merger consequences"}</definedName>
    <definedName name="wrn.TARGET._.DCF." localSheetId="18" hidden="1">{"targetdcf",#N/A,FALSE,"Merger consequences";"TARGETASSU",#N/A,FALSE,"Merger consequences";"TERMINAL VALUE",#N/A,FALSE,"Merger consequences"}</definedName>
    <definedName name="wrn.TARGET._.DCF." localSheetId="19" hidden="1">{"targetdcf",#N/A,FALSE,"Merger consequences";"TARGETASSU",#N/A,FALSE,"Merger consequences";"TERMINAL VALUE",#N/A,FALSE,"Merger consequences"}</definedName>
    <definedName name="wrn.TARGET._.DCF." localSheetId="25"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20" hidden="1">{#N/A,#N/A,FALSE,"TAXARREARS"}</definedName>
    <definedName name="wrn.TAXARREARS." localSheetId="2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localSheetId="17" hidden="1">{#N/A,#N/A,FALSE,"TAXARREARS"}</definedName>
    <definedName name="wrn.TAXARREARS." localSheetId="18" hidden="1">{#N/A,#N/A,FALSE,"TAXARREARS"}</definedName>
    <definedName name="wrn.TAXARREARS." localSheetId="19" hidden="1">{#N/A,#N/A,FALSE,"TAXARREARS"}</definedName>
    <definedName name="wrn.TAXARREARS." localSheetId="25"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20" hidden="1">{#N/A,#N/A,FALSE,"TAXARREARS"}</definedName>
    <definedName name="wrn.TAXARREARS._1" localSheetId="2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localSheetId="17" hidden="1">{#N/A,#N/A,FALSE,"TAXARREARS"}</definedName>
    <definedName name="wrn.TAXARREARS._1" localSheetId="18" hidden="1">{#N/A,#N/A,FALSE,"TAXARREARS"}</definedName>
    <definedName name="wrn.TAXARREARS._1" localSheetId="19" hidden="1">{#N/A,#N/A,FALSE,"TAXARREARS"}</definedName>
    <definedName name="wrn.TAXARREARS._1" localSheetId="25"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20" hidden="1">{#N/A,#N/A,FALSE,"TAXARREARS"}</definedName>
    <definedName name="wrn.TAXARREARS._2" localSheetId="2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localSheetId="17" hidden="1">{#N/A,#N/A,FALSE,"TAXARREARS"}</definedName>
    <definedName name="wrn.TAXARREARS._2" localSheetId="18" hidden="1">{#N/A,#N/A,FALSE,"TAXARREARS"}</definedName>
    <definedName name="wrn.TAXARREARS._2" localSheetId="19" hidden="1">{#N/A,#N/A,FALSE,"TAXARREARS"}</definedName>
    <definedName name="wrn.TAXARREARS._2" localSheetId="25"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20" hidden="1">{#N/A,#N/A,FALSE,"TAXPAYRS"}</definedName>
    <definedName name="wrn.TAXPAYRS." localSheetId="2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localSheetId="17" hidden="1">{#N/A,#N/A,FALSE,"TAXPAYRS"}</definedName>
    <definedName name="wrn.TAXPAYRS." localSheetId="18" hidden="1">{#N/A,#N/A,FALSE,"TAXPAYRS"}</definedName>
    <definedName name="wrn.TAXPAYRS." localSheetId="19" hidden="1">{#N/A,#N/A,FALSE,"TAXPAYRS"}</definedName>
    <definedName name="wrn.TAXPAYRS." localSheetId="25"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20" hidden="1">{#N/A,#N/A,FALSE,"TAXPAYRS"}</definedName>
    <definedName name="wrn.TAXPAYRS._1" localSheetId="2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localSheetId="17" hidden="1">{#N/A,#N/A,FALSE,"TAXPAYRS"}</definedName>
    <definedName name="wrn.TAXPAYRS._1" localSheetId="18" hidden="1">{#N/A,#N/A,FALSE,"TAXPAYRS"}</definedName>
    <definedName name="wrn.TAXPAYRS._1" localSheetId="19" hidden="1">{#N/A,#N/A,FALSE,"TAXPAYRS"}</definedName>
    <definedName name="wrn.TAXPAYRS._1" localSheetId="25"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20" hidden="1">{#N/A,#N/A,FALSE,"TAXPAYRS"}</definedName>
    <definedName name="wrn.TAXPAYRS._2" localSheetId="2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localSheetId="17" hidden="1">{#N/A,#N/A,FALSE,"TAXPAYRS"}</definedName>
    <definedName name="wrn.TAXPAYRS._2" localSheetId="18" hidden="1">{#N/A,#N/A,FALSE,"TAXPAYRS"}</definedName>
    <definedName name="wrn.TAXPAYRS._2" localSheetId="19" hidden="1">{#N/A,#N/A,FALSE,"TAXPAYRS"}</definedName>
    <definedName name="wrn.TAXPAYRS._2" localSheetId="25"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20" hidden="1">{"M91TO697",#N/A,FALSE,"MDA"}</definedName>
    <definedName name="wrn.TILL697." localSheetId="2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localSheetId="17" hidden="1">{"M91TO697",#N/A,FALSE,"MDA"}</definedName>
    <definedName name="wrn.TILL697." localSheetId="18" hidden="1">{"M91TO697",#N/A,FALSE,"MDA"}</definedName>
    <definedName name="wrn.TILL697." localSheetId="19" hidden="1">{"M91TO697",#N/A,FALSE,"MDA"}</definedName>
    <definedName name="wrn.TILL697." localSheetId="25"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20" hidden="1">{"M91TO697",#N/A,FALSE,"MDA"}</definedName>
    <definedName name="wrn.TILL697._1" localSheetId="2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localSheetId="17" hidden="1">{"M91TO697",#N/A,FALSE,"MDA"}</definedName>
    <definedName name="wrn.TILL697._1" localSheetId="18" hidden="1">{"M91TO697",#N/A,FALSE,"MDA"}</definedName>
    <definedName name="wrn.TILL697._1" localSheetId="19" hidden="1">{"M91TO697",#N/A,FALSE,"MDA"}</definedName>
    <definedName name="wrn.TILL697._1" localSheetId="25"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20" hidden="1">{"M91TO697",#N/A,FALSE,"MDA"}</definedName>
    <definedName name="wrn.TILL697._2" localSheetId="2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localSheetId="17" hidden="1">{"M91TO697",#N/A,FALSE,"MDA"}</definedName>
    <definedName name="wrn.TILL697._2" localSheetId="18" hidden="1">{"M91TO697",#N/A,FALSE,"MDA"}</definedName>
    <definedName name="wrn.TILL697._2" localSheetId="19" hidden="1">{"M91TO697",#N/A,FALSE,"MDA"}</definedName>
    <definedName name="wrn.TILL697._2" localSheetId="25"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20" hidden="1">{#N/A,#N/A,FALSE,"TRADE"}</definedName>
    <definedName name="wrn.TRADE." localSheetId="2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localSheetId="17" hidden="1">{#N/A,#N/A,FALSE,"TRADE"}</definedName>
    <definedName name="wrn.TRADE." localSheetId="18" hidden="1">{#N/A,#N/A,FALSE,"TRADE"}</definedName>
    <definedName name="wrn.TRADE." localSheetId="19" hidden="1">{#N/A,#N/A,FALSE,"TRADE"}</definedName>
    <definedName name="wrn.TRADE." localSheetId="25"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20" hidden="1">{#N/A,#N/A,FALSE,"TRADE"}</definedName>
    <definedName name="wrn.TRADE._1" localSheetId="2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localSheetId="17" hidden="1">{#N/A,#N/A,FALSE,"TRADE"}</definedName>
    <definedName name="wrn.TRADE._1" localSheetId="18" hidden="1">{#N/A,#N/A,FALSE,"TRADE"}</definedName>
    <definedName name="wrn.TRADE._1" localSheetId="19" hidden="1">{#N/A,#N/A,FALSE,"TRADE"}</definedName>
    <definedName name="wrn.TRADE._1" localSheetId="25"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20" hidden="1">{#N/A,#N/A,FALSE,"TRADE"}</definedName>
    <definedName name="wrn.TRADE._2" localSheetId="2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localSheetId="17" hidden="1">{#N/A,#N/A,FALSE,"TRADE"}</definedName>
    <definedName name="wrn.TRADE._2" localSheetId="18" hidden="1">{#N/A,#N/A,FALSE,"TRADE"}</definedName>
    <definedName name="wrn.TRADE._2" localSheetId="19" hidden="1">{#N/A,#N/A,FALSE,"TRADE"}</definedName>
    <definedName name="wrn.TRADE._2" localSheetId="25"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20" hidden="1">{#N/A,#N/A,FALSE,"TRANPORT"}</definedName>
    <definedName name="wrn.TRANSPORT." localSheetId="2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localSheetId="17" hidden="1">{#N/A,#N/A,FALSE,"TRANPORT"}</definedName>
    <definedName name="wrn.TRANSPORT." localSheetId="18" hidden="1">{#N/A,#N/A,FALSE,"TRANPORT"}</definedName>
    <definedName name="wrn.TRANSPORT." localSheetId="19" hidden="1">{#N/A,#N/A,FALSE,"TRANPORT"}</definedName>
    <definedName name="wrn.TRANSPORT." localSheetId="25"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20" hidden="1">{#N/A,#N/A,FALSE,"TRANPORT"}</definedName>
    <definedName name="wrn.TRANSPORT._1" localSheetId="2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localSheetId="17" hidden="1">{#N/A,#N/A,FALSE,"TRANPORT"}</definedName>
    <definedName name="wrn.TRANSPORT._1" localSheetId="18" hidden="1">{#N/A,#N/A,FALSE,"TRANPORT"}</definedName>
    <definedName name="wrn.TRANSPORT._1" localSheetId="19" hidden="1">{#N/A,#N/A,FALSE,"TRANPORT"}</definedName>
    <definedName name="wrn.TRANSPORT._1" localSheetId="25"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20" hidden="1">{#N/A,#N/A,FALSE,"TRANPORT"}</definedName>
    <definedName name="wrn.TRANSPORT._2" localSheetId="2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localSheetId="17" hidden="1">{#N/A,#N/A,FALSE,"TRANPORT"}</definedName>
    <definedName name="wrn.TRANSPORT._2" localSheetId="18" hidden="1">{#N/A,#N/A,FALSE,"TRANPORT"}</definedName>
    <definedName name="wrn.TRANSPORT._2" localSheetId="19" hidden="1">{#N/A,#N/A,FALSE,"TRANPORT"}</definedName>
    <definedName name="wrn.TRANSPORT._2" localSheetId="25"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20" hidden="1">{#N/A,#N/A,FALSE,"EMP_POP";#N/A,#N/A,FALSE,"UNEMPL"}</definedName>
    <definedName name="wrn.UNEMPL." localSheetId="2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localSheetId="17" hidden="1">{#N/A,#N/A,FALSE,"EMP_POP";#N/A,#N/A,FALSE,"UNEMPL"}</definedName>
    <definedName name="wrn.UNEMPL." localSheetId="18" hidden="1">{#N/A,#N/A,FALSE,"EMP_POP";#N/A,#N/A,FALSE,"UNEMPL"}</definedName>
    <definedName name="wrn.UNEMPL." localSheetId="19" hidden="1">{#N/A,#N/A,FALSE,"EMP_POP";#N/A,#N/A,FALSE,"UNEMPL"}</definedName>
    <definedName name="wrn.UNEMPL." localSheetId="25"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20" hidden="1">{#N/A,#N/A,FALSE,"EMP_POP";#N/A,#N/A,FALSE,"UNEMPL"}</definedName>
    <definedName name="wrn.UNEMPL._1" localSheetId="2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localSheetId="17" hidden="1">{#N/A,#N/A,FALSE,"EMP_POP";#N/A,#N/A,FALSE,"UNEMPL"}</definedName>
    <definedName name="wrn.UNEMPL._1" localSheetId="18" hidden="1">{#N/A,#N/A,FALSE,"EMP_POP";#N/A,#N/A,FALSE,"UNEMPL"}</definedName>
    <definedName name="wrn.UNEMPL._1" localSheetId="19" hidden="1">{#N/A,#N/A,FALSE,"EMP_POP";#N/A,#N/A,FALSE,"UNEMPL"}</definedName>
    <definedName name="wrn.UNEMPL._1" localSheetId="25"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20" hidden="1">{#N/A,#N/A,FALSE,"EMP_POP";#N/A,#N/A,FALSE,"UNEMPL"}</definedName>
    <definedName name="wrn.UNEMPL._2" localSheetId="2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localSheetId="17" hidden="1">{#N/A,#N/A,FALSE,"EMP_POP";#N/A,#N/A,FALSE,"UNEMPL"}</definedName>
    <definedName name="wrn.UNEMPL._2" localSheetId="18" hidden="1">{#N/A,#N/A,FALSE,"EMP_POP";#N/A,#N/A,FALSE,"UNEMPL"}</definedName>
    <definedName name="wrn.UNEMPL._2" localSheetId="19" hidden="1">{#N/A,#N/A,FALSE,"EMP_POP";#N/A,#N/A,FALSE,"UNEMPL"}</definedName>
    <definedName name="wrn.UNEMPL._2" localSheetId="25"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20" hidden="1">{"UTL effect",#N/A,FALSE,"Sensitivity"}</definedName>
    <definedName name="wrn.UTL._.Position." localSheetId="2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localSheetId="17" hidden="1">{"UTL effect",#N/A,FALSE,"Sensitivity"}</definedName>
    <definedName name="wrn.UTL._.Position." localSheetId="18" hidden="1">{"UTL effect",#N/A,FALSE,"Sensitivity"}</definedName>
    <definedName name="wrn.UTL._.Position." localSheetId="19" hidden="1">{"UTL effect",#N/A,FALSE,"Sensitivity"}</definedName>
    <definedName name="wrn.UTL._.Position." localSheetId="25"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20" hidden="1">{#N/A,#N/A,FALSE,"WAGES"}</definedName>
    <definedName name="wrn.WAGES." localSheetId="2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localSheetId="17" hidden="1">{#N/A,#N/A,FALSE,"WAGES"}</definedName>
    <definedName name="wrn.WAGES." localSheetId="18" hidden="1">{#N/A,#N/A,FALSE,"WAGES"}</definedName>
    <definedName name="wrn.WAGES." localSheetId="19" hidden="1">{#N/A,#N/A,FALSE,"WAGES"}</definedName>
    <definedName name="wrn.WAGES." localSheetId="25"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20" hidden="1">{#N/A,#N/A,FALSE,"WAGES"}</definedName>
    <definedName name="wrn.WAGES._1" localSheetId="2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localSheetId="17" hidden="1">{#N/A,#N/A,FALSE,"WAGES"}</definedName>
    <definedName name="wrn.WAGES._1" localSheetId="18" hidden="1">{#N/A,#N/A,FALSE,"WAGES"}</definedName>
    <definedName name="wrn.WAGES._1" localSheetId="19" hidden="1">{#N/A,#N/A,FALSE,"WAGES"}</definedName>
    <definedName name="wrn.WAGES._1" localSheetId="25"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20" hidden="1">{#N/A,#N/A,FALSE,"WAGES"}</definedName>
    <definedName name="wrn.WAGES._2" localSheetId="2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localSheetId="17" hidden="1">{#N/A,#N/A,FALSE,"WAGES"}</definedName>
    <definedName name="wrn.WAGES._2" localSheetId="18" hidden="1">{#N/A,#N/A,FALSE,"WAGES"}</definedName>
    <definedName name="wrn.WAGES._2" localSheetId="19" hidden="1">{#N/A,#N/A,FALSE,"WAGES"}</definedName>
    <definedName name="wrn.WAGES._2" localSheetId="25"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20" hidden="1">{"WEO",#N/A,FALSE,"T"}</definedName>
    <definedName name="wrn.WEO." localSheetId="2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localSheetId="17" hidden="1">{"WEO",#N/A,FALSE,"T"}</definedName>
    <definedName name="wrn.WEO." localSheetId="18" hidden="1">{"WEO",#N/A,FALSE,"T"}</definedName>
    <definedName name="wrn.WEO." localSheetId="19" hidden="1">{"WEO",#N/A,FALSE,"T"}</definedName>
    <definedName name="wrn.WEO." localSheetId="25"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20" hidden="1">{"WEO",#N/A,FALSE,"T"}</definedName>
    <definedName name="wrn.WEO._1" localSheetId="2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localSheetId="17" hidden="1">{"WEO",#N/A,FALSE,"T"}</definedName>
    <definedName name="wrn.WEO._1" localSheetId="18" hidden="1">{"WEO",#N/A,FALSE,"T"}</definedName>
    <definedName name="wrn.WEO._1" localSheetId="19" hidden="1">{"WEO",#N/A,FALSE,"T"}</definedName>
    <definedName name="wrn.WEO._1" localSheetId="25"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20" hidden="1">{"WEO",#N/A,FALSE,"T"}</definedName>
    <definedName name="wrn.WEO._2" localSheetId="2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localSheetId="17" hidden="1">{"WEO",#N/A,FALSE,"T"}</definedName>
    <definedName name="wrn.WEO._2" localSheetId="18" hidden="1">{"WEO",#N/A,FALSE,"T"}</definedName>
    <definedName name="wrn.WEO._2" localSheetId="19" hidden="1">{"WEO",#N/A,FALSE,"T"}</definedName>
    <definedName name="wrn.WEO._2" localSheetId="25"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20" hidden="1">{"WEO",#N/A,FALSE,"T"}</definedName>
    <definedName name="wrn.weo2" localSheetId="2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localSheetId="17" hidden="1">{"WEO",#N/A,FALSE,"T"}</definedName>
    <definedName name="wrn.weo2" localSheetId="18" hidden="1">{"WEO",#N/A,FALSE,"T"}</definedName>
    <definedName name="wrn.weo2" localSheetId="19" hidden="1">{"WEO",#N/A,FALSE,"T"}</definedName>
    <definedName name="wrn.weo2" localSheetId="25"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20" hidden="1">{#N/A,#N/A,FALSE,"Inc. St.";#N/A,#N/A,FALSE,"FYear";#N/A,#N/A,FALSE,"Revs.";#N/A,#N/A,FALSE,"RevsYear";#N/A,#N/A,FALSE,"Balance";#N/A,#N/A,FALSE,"CompVal";#N/A,#N/A,FALSE,"Val.";#N/A,#N/A,FALSE,"DCFval"}</definedName>
    <definedName name="wrn.Yahoo." localSheetId="2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localSheetId="17" hidden="1">{#N/A,#N/A,FALSE,"Inc. St.";#N/A,#N/A,FALSE,"FYear";#N/A,#N/A,FALSE,"Revs.";#N/A,#N/A,FALSE,"RevsYear";#N/A,#N/A,FALSE,"Balance";#N/A,#N/A,FALSE,"CompVal";#N/A,#N/A,FALSE,"Val.";#N/A,#N/A,FALSE,"DCFval"}</definedName>
    <definedName name="wrn.Yahoo." localSheetId="18" hidden="1">{#N/A,#N/A,FALSE,"Inc. St.";#N/A,#N/A,FALSE,"FYear";#N/A,#N/A,FALSE,"Revs.";#N/A,#N/A,FALSE,"RevsYear";#N/A,#N/A,FALSE,"Balance";#N/A,#N/A,FALSE,"CompVal";#N/A,#N/A,FALSE,"Val.";#N/A,#N/A,FALSE,"DCFval"}</definedName>
    <definedName name="wrn.Yahoo." localSheetId="19" hidden="1">{#N/A,#N/A,FALSE,"Inc. St.";#N/A,#N/A,FALSE,"FYear";#N/A,#N/A,FALSE,"Revs.";#N/A,#N/A,FALSE,"RevsYear";#N/A,#N/A,FALSE,"Balance";#N/A,#N/A,FALSE,"CompVal";#N/A,#N/A,FALSE,"Val.";#N/A,#N/A,FALSE,"DCFval"}</definedName>
    <definedName name="wrn.Yahoo." localSheetId="25"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20" hidden="1">{"M91TO697",#N/A,FALSE,"MDA"}</definedName>
    <definedName name="wrntil697" localSheetId="2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localSheetId="17" hidden="1">{"M91TO697",#N/A,FALSE,"MDA"}</definedName>
    <definedName name="wrntil697" localSheetId="18" hidden="1">{"M91TO697",#N/A,FALSE,"MDA"}</definedName>
    <definedName name="wrntil697" localSheetId="19" hidden="1">{"M91TO697",#N/A,FALSE,"MDA"}</definedName>
    <definedName name="wrntil697" localSheetId="25"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 localSheetId="2" hidden="1">[9]M!#REF!</definedName>
    <definedName name="ww" localSheetId="12" hidden="1">[9]M!#REF!</definedName>
    <definedName name="ww" localSheetId="13" hidden="1">[9]M!#REF!</definedName>
    <definedName name="ww" localSheetId="15" hidden="1">[9]M!#REF!</definedName>
    <definedName name="ww" localSheetId="4" hidden="1">[9]M!#REF!</definedName>
    <definedName name="ww" localSheetId="6" hidden="1">[9]M!#REF!</definedName>
    <definedName name="ww" localSheetId="7" hidden="1">[9]M!#REF!</definedName>
    <definedName name="ww" localSheetId="8" hidden="1">[9]M!#REF!</definedName>
    <definedName name="ww" localSheetId="9" hidden="1">[9]M!#REF!</definedName>
    <definedName name="ww" localSheetId="10" hidden="1">[9]M!#REF!</definedName>
    <definedName name="ww" localSheetId="11" hidden="1">[9]M!#REF!</definedName>
    <definedName name="ww" localSheetId="20" hidden="1">[9]M!#REF!</definedName>
    <definedName name="ww" localSheetId="24" hidden="1">[9]M!#REF!</definedName>
    <definedName name="ww" localSheetId="0" hidden="1">[9]M!#REF!</definedName>
    <definedName name="ww" localSheetId="1" hidden="1">[9]M!#REF!</definedName>
    <definedName name="ww" localSheetId="3" hidden="1">[9]M!#REF!</definedName>
    <definedName name="ww" localSheetId="14" hidden="1">[9]M!#REF!</definedName>
    <definedName name="ww" localSheetId="16" hidden="1">[9]M!#REF!</definedName>
    <definedName name="ww" localSheetId="17" hidden="1">[9]M!#REF!</definedName>
    <definedName name="ww" localSheetId="18" hidden="1">[9]M!#REF!</definedName>
    <definedName name="ww" localSheetId="19" hidden="1">[9]M!#REF!</definedName>
    <definedName name="ww" localSheetId="25" hidden="1">[9]M!#REF!</definedName>
    <definedName name="ww" hidden="1">[9]M!#REF!</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20" hidden="1">{"Riqfin97",#N/A,FALSE,"Tran";"Riqfinpro",#N/A,FALSE,"Tran"}</definedName>
    <definedName name="www" localSheetId="2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localSheetId="17" hidden="1">{"Riqfin97",#N/A,FALSE,"Tran";"Riqfinpro",#N/A,FALSE,"Tran"}</definedName>
    <definedName name="www" localSheetId="18" hidden="1">{"Riqfin97",#N/A,FALSE,"Tran";"Riqfinpro",#N/A,FALSE,"Tran"}</definedName>
    <definedName name="www" localSheetId="19" hidden="1">{"Riqfin97",#N/A,FALSE,"Tran";"Riqfinpro",#N/A,FALSE,"Tran"}</definedName>
    <definedName name="www" localSheetId="25" hidden="1">{"Riqfin97",#N/A,FALSE,"Tran";"Riqfinpro",#N/A,FALSE,"Tran"}</definedName>
    <definedName name="www" hidden="1">{"Riqfin97",#N/A,FALSE,"Tran";"Riqfinpro",#N/A,FALSE,"Tran"}</definedName>
    <definedName name="XREF_COLUMN_1" hidden="1">'[12]8180 (8181,8182)'!$P$1:$P$65536</definedName>
    <definedName name="XREF_COLUMN_10" hidden="1">'[12]8082'!$P$1:$P$65536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20" hidden="1">#REF!</definedName>
    <definedName name="XREF_COLUMN_2" localSheetId="24" hidden="1">#REF!</definedName>
    <definedName name="XREF_COLUMN_2" localSheetId="0" hidden="1">#REF!</definedName>
    <definedName name="XREF_COLUMN_2" localSheetId="1" hidden="1">#REF!</definedName>
    <definedName name="XREF_COLUMN_2" localSheetId="3" hidden="1">#REF!</definedName>
    <definedName name="XREF_COLUMN_2" localSheetId="14" hidden="1">#REF!</definedName>
    <definedName name="XREF_COLUMN_2" localSheetId="16" hidden="1">#REF!</definedName>
    <definedName name="XREF_COLUMN_2" localSheetId="17" hidden="1">#REF!</definedName>
    <definedName name="XREF_COLUMN_2" localSheetId="18" hidden="1">#REF!</definedName>
    <definedName name="XREF_COLUMN_2" localSheetId="19" hidden="1">#REF!</definedName>
    <definedName name="XREF_COLUMN_2" localSheetId="25" hidden="1">#REF!</definedName>
    <definedName name="XREF_COLUMN_2" hidden="1">#REF!</definedName>
    <definedName name="XREF_COLUMN_3" hidden="1">'[12]8250'!$D$1:$D$65536</definedName>
    <definedName name="XREF_COLUMN_4" hidden="1">'[12]8140'!$P$1:$P$65536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20" hidden="1">#REF!</definedName>
    <definedName name="XREF_COLUMN_5" localSheetId="24" hidden="1">#REF!</definedName>
    <definedName name="XREF_COLUMN_5" localSheetId="0" hidden="1">#REF!</definedName>
    <definedName name="XREF_COLUMN_5" localSheetId="1" hidden="1">#REF!</definedName>
    <definedName name="XREF_COLUMN_5" localSheetId="3" hidden="1">#REF!</definedName>
    <definedName name="XREF_COLUMN_5" localSheetId="14" hidden="1">#REF!</definedName>
    <definedName name="XREF_COLUMN_5" localSheetId="16" hidden="1">#REF!</definedName>
    <definedName name="XREF_COLUMN_5" localSheetId="17" hidden="1">#REF!</definedName>
    <definedName name="XREF_COLUMN_5" localSheetId="18" hidden="1">#REF!</definedName>
    <definedName name="XREF_COLUMN_5" localSheetId="19" hidden="1">#REF!</definedName>
    <definedName name="XREF_COLUMN_5" localSheetId="25" hidden="1">#REF!</definedName>
    <definedName name="XREF_COLUMN_5" hidden="1">#REF!</definedName>
    <definedName name="XREF_COLUMN_6" hidden="1">'[12]8070'!$P$1:$P$65536</definedName>
    <definedName name="XREF_COLUMN_7" hidden="1">'[12]8145'!$P$1:$P$65536</definedName>
    <definedName name="XREF_COLUMN_8" hidden="1">'[12]8200'!$P$1:$P$65536</definedName>
    <definedName name="XREF_COLUMN_9" hidden="1">'[12]8113'!$P$1:$P$65536</definedName>
    <definedName name="XRefActiveRow" hidden="1">[12]XREF!$A$15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20" hidden="1">#REF!</definedName>
    <definedName name="XRefCopy1" localSheetId="24" hidden="1">#REF!</definedName>
    <definedName name="XRefCopy1" localSheetId="0" hidden="1">#REF!</definedName>
    <definedName name="XRefCopy1" localSheetId="1" hidden="1">#REF!</definedName>
    <definedName name="XRefCopy1" localSheetId="3" hidden="1">#REF!</definedName>
    <definedName name="XRefCopy1" localSheetId="14" hidden="1">#REF!</definedName>
    <definedName name="XRefCopy1" localSheetId="16" hidden="1">#REF!</definedName>
    <definedName name="XRefCopy1" localSheetId="17" hidden="1">#REF!</definedName>
    <definedName name="XRefCopy1" localSheetId="18" hidden="1">#REF!</definedName>
    <definedName name="XRefCopy1" localSheetId="19" hidden="1">#REF!</definedName>
    <definedName name="XRefCopy1" localSheetId="25" hidden="1">#REF!</definedName>
    <definedName name="XRefCopy1" hidden="1">#REF!</definedName>
    <definedName name="XRefCopy1Row" localSheetId="2" hidden="1">[13]XREF!#REF!</definedName>
    <definedName name="XRefCopy1Row" localSheetId="12" hidden="1">[13]XREF!#REF!</definedName>
    <definedName name="XRefCopy1Row" localSheetId="13" hidden="1">[13]XREF!#REF!</definedName>
    <definedName name="XRefCopy1Row" localSheetId="15" hidden="1">[13]XREF!#REF!</definedName>
    <definedName name="XRefCopy1Row" localSheetId="4" hidden="1">[13]XREF!#REF!</definedName>
    <definedName name="XRefCopy1Row" localSheetId="6" hidden="1">[13]XREF!#REF!</definedName>
    <definedName name="XRefCopy1Row" localSheetId="7" hidden="1">[13]XREF!#REF!</definedName>
    <definedName name="XRefCopy1Row" localSheetId="8" hidden="1">[13]XREF!#REF!</definedName>
    <definedName name="XRefCopy1Row" localSheetId="9" hidden="1">[13]XREF!#REF!</definedName>
    <definedName name="XRefCopy1Row" localSheetId="10" hidden="1">[13]XREF!#REF!</definedName>
    <definedName name="XRefCopy1Row" localSheetId="11" hidden="1">[13]XREF!#REF!</definedName>
    <definedName name="XRefCopy1Row" localSheetId="20" hidden="1">[13]XREF!#REF!</definedName>
    <definedName name="XRefCopy1Row" localSheetId="24" hidden="1">[13]XREF!#REF!</definedName>
    <definedName name="XRefCopy1Row" localSheetId="0" hidden="1">[13]XREF!#REF!</definedName>
    <definedName name="XRefCopy1Row" localSheetId="1" hidden="1">[13]XREF!#REF!</definedName>
    <definedName name="XRefCopy1Row" localSheetId="3" hidden="1">[13]XREF!#REF!</definedName>
    <definedName name="XRefCopy1Row" localSheetId="14" hidden="1">[13]XREF!#REF!</definedName>
    <definedName name="XRefCopy1Row" localSheetId="16" hidden="1">[13]XREF!#REF!</definedName>
    <definedName name="XRefCopy1Row" localSheetId="17" hidden="1">[13]XREF!#REF!</definedName>
    <definedName name="XRefCopy1Row" localSheetId="18" hidden="1">[13]XREF!#REF!</definedName>
    <definedName name="XRefCopy1Row" localSheetId="19" hidden="1">[13]XREF!#REF!</definedName>
    <definedName name="XRefCopy1Row" localSheetId="25" hidden="1">[13]XREF!#REF!</definedName>
    <definedName name="XRefCopy1Row" hidden="1">[13]XREF!#REF!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20" hidden="1">#REF!</definedName>
    <definedName name="XRefCopy2" localSheetId="24" hidden="1">#REF!</definedName>
    <definedName name="XRefCopy2" localSheetId="0" hidden="1">#REF!</definedName>
    <definedName name="XRefCopy2" localSheetId="1" hidden="1">#REF!</definedName>
    <definedName name="XRefCopy2" localSheetId="3" hidden="1">#REF!</definedName>
    <definedName name="XRefCopy2" localSheetId="14" hidden="1">#REF!</definedName>
    <definedName name="XRefCopy2" localSheetId="16" hidden="1">#REF!</definedName>
    <definedName name="XRefCopy2" localSheetId="17" hidden="1">#REF!</definedName>
    <definedName name="XRefCopy2" localSheetId="18" hidden="1">#REF!</definedName>
    <definedName name="XRefCopy2" localSheetId="19" hidden="1">#REF!</definedName>
    <definedName name="XRefCopy2" localSheetId="25" hidden="1">#REF!</definedName>
    <definedName name="XRefCopy2" hidden="1">#REF!</definedName>
    <definedName name="XRefCopy4" localSheetId="2" hidden="1">[13]summary!#REF!</definedName>
    <definedName name="XRefCopy4" localSheetId="12" hidden="1">[13]summary!#REF!</definedName>
    <definedName name="XRefCopy4" localSheetId="13" hidden="1">[13]summary!#REF!</definedName>
    <definedName name="XRefCopy4" localSheetId="15" hidden="1">[13]summary!#REF!</definedName>
    <definedName name="XRefCopy4" localSheetId="4" hidden="1">[13]summary!#REF!</definedName>
    <definedName name="XRefCopy4" localSheetId="6" hidden="1">[13]summary!#REF!</definedName>
    <definedName name="XRefCopy4" localSheetId="7" hidden="1">[13]summary!#REF!</definedName>
    <definedName name="XRefCopy4" localSheetId="8" hidden="1">[13]summary!#REF!</definedName>
    <definedName name="XRefCopy4" localSheetId="9" hidden="1">[13]summary!#REF!</definedName>
    <definedName name="XRefCopy4" localSheetId="10" hidden="1">[13]summary!#REF!</definedName>
    <definedName name="XRefCopy4" localSheetId="11" hidden="1">[13]summary!#REF!</definedName>
    <definedName name="XRefCopy4" localSheetId="20" hidden="1">[13]summary!#REF!</definedName>
    <definedName name="XRefCopy4" localSheetId="24" hidden="1">[13]summary!#REF!</definedName>
    <definedName name="XRefCopy4" localSheetId="0" hidden="1">[13]summary!#REF!</definedName>
    <definedName name="XRefCopy4" localSheetId="1" hidden="1">[13]summary!#REF!</definedName>
    <definedName name="XRefCopy4" localSheetId="3" hidden="1">[13]summary!#REF!</definedName>
    <definedName name="XRefCopy4" localSheetId="14" hidden="1">[13]summary!#REF!</definedName>
    <definedName name="XRefCopy4" localSheetId="16" hidden="1">[13]summary!#REF!</definedName>
    <definedName name="XRefCopy4" localSheetId="17" hidden="1">[13]summary!#REF!</definedName>
    <definedName name="XRefCopy4" localSheetId="18" hidden="1">[13]summary!#REF!</definedName>
    <definedName name="XRefCopy4" localSheetId="19" hidden="1">[13]summary!#REF!</definedName>
    <definedName name="XRefCopy4" localSheetId="25" hidden="1">[13]summary!#REF!</definedName>
    <definedName name="XRefCopy4" hidden="1">[13]summary!#REF!</definedName>
    <definedName name="XRefCopy5Row" localSheetId="2" hidden="1">[14]XREF!#REF!</definedName>
    <definedName name="XRefCopy5Row" localSheetId="12" hidden="1">[14]XREF!#REF!</definedName>
    <definedName name="XRefCopy5Row" localSheetId="13" hidden="1">[14]XREF!#REF!</definedName>
    <definedName name="XRefCopy5Row" localSheetId="15" hidden="1">[14]XREF!#REF!</definedName>
    <definedName name="XRefCopy5Row" localSheetId="4" hidden="1">[14]XREF!#REF!</definedName>
    <definedName name="XRefCopy5Row" localSheetId="6" hidden="1">[14]XREF!#REF!</definedName>
    <definedName name="XRefCopy5Row" localSheetId="7" hidden="1">[14]XREF!#REF!</definedName>
    <definedName name="XRefCopy5Row" localSheetId="8" hidden="1">[14]XREF!#REF!</definedName>
    <definedName name="XRefCopy5Row" localSheetId="9" hidden="1">[14]XREF!#REF!</definedName>
    <definedName name="XRefCopy5Row" localSheetId="10" hidden="1">[14]XREF!#REF!</definedName>
    <definedName name="XRefCopy5Row" localSheetId="11" hidden="1">[14]XREF!#REF!</definedName>
    <definedName name="XRefCopy5Row" localSheetId="20" hidden="1">[14]XREF!#REF!</definedName>
    <definedName name="XRefCopy5Row" localSheetId="24" hidden="1">[14]XREF!#REF!</definedName>
    <definedName name="XRefCopy5Row" localSheetId="0" hidden="1">[14]XREF!#REF!</definedName>
    <definedName name="XRefCopy5Row" localSheetId="1" hidden="1">[14]XREF!#REF!</definedName>
    <definedName name="XRefCopy5Row" localSheetId="3" hidden="1">[14]XREF!#REF!</definedName>
    <definedName name="XRefCopy5Row" localSheetId="14" hidden="1">[14]XREF!#REF!</definedName>
    <definedName name="XRefCopy5Row" localSheetId="16" hidden="1">[14]XREF!#REF!</definedName>
    <definedName name="XRefCopy5Row" localSheetId="17" hidden="1">[14]XREF!#REF!</definedName>
    <definedName name="XRefCopy5Row" localSheetId="18" hidden="1">[14]XREF!#REF!</definedName>
    <definedName name="XRefCopy5Row" localSheetId="19" hidden="1">[14]XREF!#REF!</definedName>
    <definedName name="XRefCopy5Row" localSheetId="25" hidden="1">[14]XREF!#REF!</definedName>
    <definedName name="XRefCopy5Row" hidden="1">[14]XREF!#REF!</definedName>
    <definedName name="XRefCopyRangeCount" hidden="1">1</definedName>
    <definedName name="XRefPaste10" hidden="1">'[12]8145'!$O$17</definedName>
    <definedName name="XRefPaste10Row" hidden="1">[12]XREF!$A$11:$IV$11</definedName>
    <definedName name="XRefPaste11" hidden="1">'[12]8200'!$O$17</definedName>
    <definedName name="XRefPaste11Row" hidden="1">[12]XREF!$A$12:$IV$12</definedName>
    <definedName name="XRefPaste12" hidden="1">'[12]8113'!$O$16</definedName>
    <definedName name="XRefPaste12Row" hidden="1">[12]XREF!$A$13:$IV$13</definedName>
    <definedName name="XRefPaste13" hidden="1">'[12]8082'!$O$16</definedName>
    <definedName name="XRefPaste13Row" hidden="1">[12]XREF!$A$14:$IV$14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20" hidden="1">#REF!</definedName>
    <definedName name="XRefPaste1Row" localSheetId="24" hidden="1">#REF!</definedName>
    <definedName name="XRefPaste1Row" localSheetId="0" hidden="1">#REF!</definedName>
    <definedName name="XRefPaste1Row" localSheetId="1" hidden="1">#REF!</definedName>
    <definedName name="XRefPaste1Row" localSheetId="3" hidden="1">#REF!</definedName>
    <definedName name="XRefPaste1Row" localSheetId="14" hidden="1">#REF!</definedName>
    <definedName name="XRefPaste1Row" localSheetId="16" hidden="1">#REF!</definedName>
    <definedName name="XRefPaste1Row" localSheetId="17" hidden="1">#REF!</definedName>
    <definedName name="XRefPaste1Row" localSheetId="18" hidden="1">#REF!</definedName>
    <definedName name="XRefPaste1Row" localSheetId="19" hidden="1">#REF!</definedName>
    <definedName name="XRefPaste1Row" localSheetId="25" hidden="1">#REF!</definedName>
    <definedName name="XRefPaste1Row" hidden="1">#REF!</definedName>
    <definedName name="XRefPaste2Row" hidden="1">[12]XREF!$A$3:$IV$3</definedName>
    <definedName name="XRefPaste3" hidden="1">'[12]8180 (8181,8182)'!$O$20</definedName>
    <definedName name="XRefPaste3Row" hidden="1">[12]XREF!$A$4:$IV$4</definedName>
    <definedName name="XRefPaste4" hidden="1">'[12]8210'!$O$18</definedName>
    <definedName name="XRefPaste4Row" hidden="1">[12]XREF!$A$5:$IV$5</definedName>
    <definedName name="XRefPaste5" hidden="1">'[12]8250'!$C$44</definedName>
    <definedName name="XRefPaste5Row" hidden="1">[12]XREF!$A$6:$IV$6</definedName>
    <definedName name="XRefPaste6" hidden="1">'[12]8140'!$O$16</definedName>
    <definedName name="XRefPaste6Row" hidden="1">[12]XREF!$A$7:$IV$7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20" hidden="1">#REF!</definedName>
    <definedName name="XRefPaste7" localSheetId="24" hidden="1">#REF!</definedName>
    <definedName name="XRefPaste7" localSheetId="0" hidden="1">#REF!</definedName>
    <definedName name="XRefPaste7" localSheetId="1" hidden="1">#REF!</definedName>
    <definedName name="XRefPaste7" localSheetId="3" hidden="1">#REF!</definedName>
    <definedName name="XRefPaste7" localSheetId="14" hidden="1">#REF!</definedName>
    <definedName name="XRefPaste7" localSheetId="16" hidden="1">#REF!</definedName>
    <definedName name="XRefPaste7" localSheetId="17" hidden="1">#REF!</definedName>
    <definedName name="XRefPaste7" localSheetId="18" hidden="1">#REF!</definedName>
    <definedName name="XRefPaste7" localSheetId="19" hidden="1">#REF!</definedName>
    <definedName name="XRefPaste7" localSheetId="25" hidden="1">#REF!</definedName>
    <definedName name="XRefPaste7" hidden="1">#REF!</definedName>
    <definedName name="XRefPaste7Row" hidden="1">[12]XREF!$A$8:$IV$8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20" hidden="1">#REF!</definedName>
    <definedName name="XRefPaste8" localSheetId="24" hidden="1">#REF!</definedName>
    <definedName name="XRefPaste8" localSheetId="0" hidden="1">#REF!</definedName>
    <definedName name="XRefPaste8" localSheetId="1" hidden="1">#REF!</definedName>
    <definedName name="XRefPaste8" localSheetId="3" hidden="1">#REF!</definedName>
    <definedName name="XRefPaste8" localSheetId="14" hidden="1">#REF!</definedName>
    <definedName name="XRefPaste8" localSheetId="16" hidden="1">#REF!</definedName>
    <definedName name="XRefPaste8" localSheetId="17" hidden="1">#REF!</definedName>
    <definedName name="XRefPaste8" localSheetId="18" hidden="1">#REF!</definedName>
    <definedName name="XRefPaste8" localSheetId="19" hidden="1">#REF!</definedName>
    <definedName name="XRefPaste8" localSheetId="25" hidden="1">#REF!</definedName>
    <definedName name="XRefPaste8" hidden="1">#REF!</definedName>
    <definedName name="XRefPaste8Row" hidden="1">[12]XREF!$A$9:$IV$9</definedName>
    <definedName name="XRefPaste9" hidden="1">'[12]8070'!$O$18</definedName>
    <definedName name="XRefPaste9Row" hidden="1">[12]XREF!$A$10:$IV$10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20" hidden="1">{"Riqfin97",#N/A,FALSE,"Tran";"Riqfinpro",#N/A,FALSE,"Tran"}</definedName>
    <definedName name="xx" localSheetId="2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localSheetId="17" hidden="1">{"Riqfin97",#N/A,FALSE,"Tran";"Riqfinpro",#N/A,FALSE,"Tran"}</definedName>
    <definedName name="xx" localSheetId="18" hidden="1">{"Riqfin97",#N/A,FALSE,"Tran";"Riqfinpro",#N/A,FALSE,"Tran"}</definedName>
    <definedName name="xx" localSheetId="19" hidden="1">{"Riqfin97",#N/A,FALSE,"Tran";"Riqfinpro",#N/A,FALSE,"Tran"}</definedName>
    <definedName name="xx" localSheetId="25"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20" hidden="1">{#N/A,#N/A,FALSE,"CB";#N/A,#N/A,FALSE,"CMB";#N/A,#N/A,FALSE,"NBFI"}</definedName>
    <definedName name="xxx" localSheetId="2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localSheetId="17" hidden="1">{#N/A,#N/A,FALSE,"CB";#N/A,#N/A,FALSE,"CMB";#N/A,#N/A,FALSE,"NBFI"}</definedName>
    <definedName name="xxx" localSheetId="18" hidden="1">{#N/A,#N/A,FALSE,"CB";#N/A,#N/A,FALSE,"CMB";#N/A,#N/A,FALSE,"NBFI"}</definedName>
    <definedName name="xxx" localSheetId="19" hidden="1">{#N/A,#N/A,FALSE,"CB";#N/A,#N/A,FALSE,"CMB";#N/A,#N/A,FALSE,"NBFI"}</definedName>
    <definedName name="xxx" localSheetId="25"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20" hidden="1">{#N/A,#N/A,FALSE,"CB";#N/A,#N/A,FALSE,"CMB";#N/A,#N/A,FALSE,"NBFI"}</definedName>
    <definedName name="xxx_1" localSheetId="2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localSheetId="17" hidden="1">{#N/A,#N/A,FALSE,"CB";#N/A,#N/A,FALSE,"CMB";#N/A,#N/A,FALSE,"NBFI"}</definedName>
    <definedName name="xxx_1" localSheetId="18" hidden="1">{#N/A,#N/A,FALSE,"CB";#N/A,#N/A,FALSE,"CMB";#N/A,#N/A,FALSE,"NBFI"}</definedName>
    <definedName name="xxx_1" localSheetId="19" hidden="1">{#N/A,#N/A,FALSE,"CB";#N/A,#N/A,FALSE,"CMB";#N/A,#N/A,FALSE,"NBFI"}</definedName>
    <definedName name="xxx_1" localSheetId="25"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20" hidden="1">{#N/A,#N/A,FALSE,"CB";#N/A,#N/A,FALSE,"CMB";#N/A,#N/A,FALSE,"NBFI"}</definedName>
    <definedName name="xxx_2" localSheetId="2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localSheetId="17" hidden="1">{#N/A,#N/A,FALSE,"CB";#N/A,#N/A,FALSE,"CMB";#N/A,#N/A,FALSE,"NBFI"}</definedName>
    <definedName name="xxx_2" localSheetId="18" hidden="1">{#N/A,#N/A,FALSE,"CB";#N/A,#N/A,FALSE,"CMB";#N/A,#N/A,FALSE,"NBFI"}</definedName>
    <definedName name="xxx_2" localSheetId="19" hidden="1">{#N/A,#N/A,FALSE,"CB";#N/A,#N/A,FALSE,"CMB";#N/A,#N/A,FALSE,"NBFI"}</definedName>
    <definedName name="xxx_2" localSheetId="25"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20" hidden="1">{"Riqfin97",#N/A,FALSE,"Tran";"Riqfinpro",#N/A,FALSE,"Tran"}</definedName>
    <definedName name="xxxx" localSheetId="2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localSheetId="17" hidden="1">{"Riqfin97",#N/A,FALSE,"Tran";"Riqfinpro",#N/A,FALSE,"Tran"}</definedName>
    <definedName name="xxxx" localSheetId="18" hidden="1">{"Riqfin97",#N/A,FALSE,"Tran";"Riqfinpro",#N/A,FALSE,"Tran"}</definedName>
    <definedName name="xxxx" localSheetId="19" hidden="1">{"Riqfin97",#N/A,FALSE,"Tran";"Riqfinpro",#N/A,FALSE,"Tran"}</definedName>
    <definedName name="xxxx" localSheetId="25"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20" hidden="1">{"10yp capex",#N/A,FALSE,"Celtel alternative 6"}</definedName>
    <definedName name="xxxxx" localSheetId="2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localSheetId="17" hidden="1">{"10yp capex",#N/A,FALSE,"Celtel alternative 6"}</definedName>
    <definedName name="xxxxx" localSheetId="18" hidden="1">{"10yp capex",#N/A,FALSE,"Celtel alternative 6"}</definedName>
    <definedName name="xxxxx" localSheetId="19" hidden="1">{"10yp capex",#N/A,FALSE,"Celtel alternative 6"}</definedName>
    <definedName name="xxxxx" localSheetId="25"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20" hidden="1">{"10yp graphs",#N/A,FALSE,"Market Data"}</definedName>
    <definedName name="xxxxxx" localSheetId="2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localSheetId="17" hidden="1">{"10yp graphs",#N/A,FALSE,"Market Data"}</definedName>
    <definedName name="xxxxxx" localSheetId="18" hidden="1">{"10yp graphs",#N/A,FALSE,"Market Data"}</definedName>
    <definedName name="xxxxxx" localSheetId="19" hidden="1">{"10yp graphs",#N/A,FALSE,"Market Data"}</definedName>
    <definedName name="xxxxxx" localSheetId="25"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20" hidden="1">{#N/A,#N/A,FALSE,"Inc. St.";#N/A,#N/A,FALSE,"FYear";#N/A,#N/A,FALSE,"Revs.";#N/A,#N/A,FALSE,"RevsYear";#N/A,#N/A,FALSE,"Balance";#N/A,#N/A,FALSE,"CompVal";#N/A,#N/A,FALSE,"Val.";#N/A,#N/A,FALSE,"DCFval"}</definedName>
    <definedName name="Yahoo" localSheetId="2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localSheetId="17" hidden="1">{#N/A,#N/A,FALSE,"Inc. St.";#N/A,#N/A,FALSE,"FYear";#N/A,#N/A,FALSE,"Revs.";#N/A,#N/A,FALSE,"RevsYear";#N/A,#N/A,FALSE,"Balance";#N/A,#N/A,FALSE,"CompVal";#N/A,#N/A,FALSE,"Val.";#N/A,#N/A,FALSE,"DCFval"}</definedName>
    <definedName name="Yahoo" localSheetId="18" hidden="1">{#N/A,#N/A,FALSE,"Inc. St.";#N/A,#N/A,FALSE,"FYear";#N/A,#N/A,FALSE,"Revs.";#N/A,#N/A,FALSE,"RevsYear";#N/A,#N/A,FALSE,"Balance";#N/A,#N/A,FALSE,"CompVal";#N/A,#N/A,FALSE,"Val.";#N/A,#N/A,FALSE,"DCFval"}</definedName>
    <definedName name="Yahoo" localSheetId="19" hidden="1">{#N/A,#N/A,FALSE,"Inc. St.";#N/A,#N/A,FALSE,"FYear";#N/A,#N/A,FALSE,"Revs.";#N/A,#N/A,FALSE,"RevsYear";#N/A,#N/A,FALSE,"Balance";#N/A,#N/A,FALSE,"CompVal";#N/A,#N/A,FALSE,"Val.";#N/A,#N/A,FALSE,"DCFval"}</definedName>
    <definedName name="Yahoo" localSheetId="25"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20" hidden="1">{"ratios",#N/A,FALSE,"Summary Accounts"}</definedName>
    <definedName name="yuuuuuuu" localSheetId="2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localSheetId="17" hidden="1">{"ratios",#N/A,FALSE,"Summary Accounts"}</definedName>
    <definedName name="yuuuuuuu" localSheetId="18" hidden="1">{"ratios",#N/A,FALSE,"Summary Accounts"}</definedName>
    <definedName name="yuuuuuuu" localSheetId="19" hidden="1">{"ratios",#N/A,FALSE,"Summary Accounts"}</definedName>
    <definedName name="yuuuuuuu" localSheetId="25"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20" hidden="1">{"Tab1",#N/A,FALSE,"P";"Tab2",#N/A,FALSE,"P"}</definedName>
    <definedName name="yy" localSheetId="2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localSheetId="17" hidden="1">{"Tab1",#N/A,FALSE,"P";"Tab2",#N/A,FALSE,"P"}</definedName>
    <definedName name="yy" localSheetId="18" hidden="1">{"Tab1",#N/A,FALSE,"P";"Tab2",#N/A,FALSE,"P"}</definedName>
    <definedName name="yy" localSheetId="19" hidden="1">{"Tab1",#N/A,FALSE,"P";"Tab2",#N/A,FALSE,"P"}</definedName>
    <definedName name="yy" localSheetId="25"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20" hidden="1">{#N/A,#N/A,FALSE,"MS"}</definedName>
    <definedName name="yyy" localSheetId="2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localSheetId="17" hidden="1">{#N/A,#N/A,FALSE,"MS"}</definedName>
    <definedName name="yyy" localSheetId="18" hidden="1">{#N/A,#N/A,FALSE,"MS"}</definedName>
    <definedName name="yyy" localSheetId="19" hidden="1">{#N/A,#N/A,FALSE,"MS"}</definedName>
    <definedName name="yyy" localSheetId="25"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20" hidden="1">{"Riqfin97",#N/A,FALSE,"Tran";"Riqfinpro",#N/A,FALSE,"Tran"}</definedName>
    <definedName name="yyyy" localSheetId="2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localSheetId="17" hidden="1">{"Riqfin97",#N/A,FALSE,"Tran";"Riqfinpro",#N/A,FALSE,"Tran"}</definedName>
    <definedName name="yyyy" localSheetId="18" hidden="1">{"Riqfin97",#N/A,FALSE,"Tran";"Riqfinpro",#N/A,FALSE,"Tran"}</definedName>
    <definedName name="yyyy" localSheetId="19" hidden="1">{"Riqfin97",#N/A,FALSE,"Tran";"Riqfinpro",#N/A,FALSE,"Tran"}</definedName>
    <definedName name="yyyy" localSheetId="25"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20" hidden="1">{"p_l",#N/A,FALSE,"Summary Accounts"}</definedName>
    <definedName name="yyyyyy" localSheetId="2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localSheetId="17" hidden="1">{"p_l",#N/A,FALSE,"Summary Accounts"}</definedName>
    <definedName name="yyyyyy" localSheetId="18" hidden="1">{"p_l",#N/A,FALSE,"Summary Accounts"}</definedName>
    <definedName name="yyyyyy" localSheetId="19" hidden="1">{"p_l",#N/A,FALSE,"Summary Accounts"}</definedName>
    <definedName name="yyyyyy" localSheetId="25" hidden="1">{"p_l",#N/A,FALSE,"Summary Accounts"}</definedName>
    <definedName name="yyyyyy" hidden="1">{"p_l",#N/A,FALSE,"Summary Accounts"}</definedName>
    <definedName name="Z_112B8339_2081_11D2_BFD2_00A02466506E_.wvu.PrintTitles" hidden="1">[15]SUMMARY!$B$1:$D$65536,[15]SUMMARY!$A$3:$IV$5</definedName>
    <definedName name="Z_112B833B_2081_11D2_BFD2_00A02466506E_.wvu.PrintTitles" hidden="1">[15]SUMMARY!$B$1:$D$65536,[15]SUMMARY!$A$3:$IV$5</definedName>
    <definedName name="Z_65976840_70A2_11D2_BFD1_C1F7123CE332_.wvu.PrintTitles" hidden="1">[15]SUMMARY!$B$1:$D$65536,[15]SUMMARY!$A$3:$IV$5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20" hidden="1">#REF!</definedName>
    <definedName name="Z_95224721_0485_11D4_BFD1_00508B5F4DA4_.wvu.Cols" localSheetId="24"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3"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localSheetId="17" hidden="1">#REF!</definedName>
    <definedName name="Z_95224721_0485_11D4_BFD1_00508B5F4DA4_.wvu.Cols" localSheetId="18" hidden="1">#REF!</definedName>
    <definedName name="Z_95224721_0485_11D4_BFD1_00508B5F4DA4_.wvu.Cols" localSheetId="19" hidden="1">#REF!</definedName>
    <definedName name="Z_95224721_0485_11D4_BFD1_00508B5F4DA4_.wvu.Cols" localSheetId="25" hidden="1">#REF!</definedName>
    <definedName name="Z_95224721_0485_11D4_BFD1_00508B5F4DA4_.wvu.Cols" hidden="1">#REF!</definedName>
    <definedName name="Z_B424DD41_AAD0_11D2_BFD1_00A02466506E_.wvu.PrintTitles" hidden="1">[15]SUMMARY!$B$1:$D$65536,[15]SUMMARY!$A$3:$IV$5</definedName>
    <definedName name="Z_BC2BFA12_1C91_11D2_BFD2_00A02466506E_.wvu.PrintTitles" hidden="1">[15]SUMMARY!$B$1:$D$65536,[15]SUMMARY!$A$3:$IV$5</definedName>
    <definedName name="Z_E6B74681_BCE1_11D2_BFD1_00A02466506E_.wvu.PrintTitles" hidden="1">[15]SUMMARY!$B$1:$D$65536,[15]SUMMARY!$A$3:$IV$5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20" hidden="1">{"Tab1",#N/A,FALSE,"P";"Tab2",#N/A,FALSE,"P"}</definedName>
    <definedName name="zz" localSheetId="2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localSheetId="17" hidden="1">{"Tab1",#N/A,FALSE,"P";"Tab2",#N/A,FALSE,"P"}</definedName>
    <definedName name="zz" localSheetId="18" hidden="1">{"Tab1",#N/A,FALSE,"P";"Tab2",#N/A,FALSE,"P"}</definedName>
    <definedName name="zz" localSheetId="19" hidden="1">{"Tab1",#N/A,FALSE,"P";"Tab2",#N/A,FALSE,"P"}</definedName>
    <definedName name="zz" localSheetId="25"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W88" i="21"/>
  <c r="B81" i="21"/>
  <c r="H64" i="21"/>
  <c r="W64" i="21" s="1"/>
  <c r="G64" i="21"/>
  <c r="F64" i="21"/>
  <c r="H54" i="21"/>
  <c r="G54" i="21"/>
  <c r="F54" i="21"/>
  <c r="B51" i="21"/>
  <c r="W45" i="21"/>
  <c r="H33" i="21"/>
  <c r="G33" i="21"/>
  <c r="F33" i="21"/>
  <c r="W27" i="21"/>
  <c r="H23" i="21"/>
  <c r="G23" i="21"/>
  <c r="F23" i="21"/>
  <c r="W21" i="21"/>
  <c r="B20" i="21"/>
  <c r="W15" i="21"/>
  <c r="W12" i="21" l="1"/>
  <c r="W47" i="21"/>
  <c r="W54" i="21"/>
  <c r="V43" i="2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<sst xmlns="http://schemas.openxmlformats.org/spreadsheetml/2006/main" count="1741" uniqueCount="670">
  <si>
    <t>112.1</t>
  </si>
  <si>
    <t>Data for normalization (mm GEL)</t>
  </si>
  <si>
    <t>GEOSTAT</t>
  </si>
  <si>
    <t>GDP</t>
  </si>
  <si>
    <t>MOF, GRS</t>
  </si>
  <si>
    <t>Tax revenue, net of VAT refunds</t>
  </si>
  <si>
    <t>VAT revenue, net of VAT refunds</t>
  </si>
  <si>
    <t>% GDP</t>
  </si>
  <si>
    <t>% Tax Revenue</t>
  </si>
  <si>
    <t>131.5</t>
  </si>
  <si>
    <t>Million GEL</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</si>
  <si>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</si>
  <si>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</si>
  <si>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</si>
  <si>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</si>
  <si>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</si>
  <si>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</si>
  <si>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</si>
  <si>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</si>
  <si>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</si>
  <si>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</si>
  <si>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</si>
  <si>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</si>
  <si>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</si>
  <si>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</si>
  <si>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</si>
  <si>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</si>
  <si>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</si>
  <si>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</si>
  <si>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</si>
  <si>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</si>
  <si>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</si>
  <si>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</si>
  <si>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</si>
  <si>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</si>
  <si>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</si>
  <si>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(1)</t>
  </si>
  <si>
    <t>(2)</t>
  </si>
  <si>
    <t>(3)</t>
  </si>
  <si>
    <t>(4)</t>
  </si>
  <si>
    <t>(5)</t>
  </si>
  <si>
    <t>1+2 +3 +4 +5</t>
  </si>
  <si>
    <t>(2+3+4)</t>
  </si>
  <si>
    <t xml:space="preserve">   </t>
  </si>
  <si>
    <t>3.a.</t>
  </si>
  <si>
    <t>3.b.</t>
  </si>
  <si>
    <t xml:space="preserve">4.a. </t>
  </si>
  <si>
    <t xml:space="preserve">4.b. </t>
  </si>
  <si>
    <t>Column1</t>
  </si>
  <si>
    <t>Column2</t>
  </si>
  <si>
    <t>Column3</t>
  </si>
  <si>
    <t>Column4</t>
  </si>
  <si>
    <t>Column8</t>
  </si>
  <si>
    <t>Column9</t>
  </si>
  <si>
    <t>TE</t>
  </si>
  <si>
    <t>EX</t>
  </si>
  <si>
    <t>IT</t>
  </si>
  <si>
    <t>BM</t>
  </si>
  <si>
    <t>IT/PT</t>
  </si>
  <si>
    <t>131.8</t>
  </si>
  <si>
    <t>131.9</t>
  </si>
  <si>
    <t>130.7</t>
  </si>
  <si>
    <t>PT</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</si>
  <si>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</si>
  <si>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</si>
  <si>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</si>
  <si>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</si>
  <si>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</si>
  <si>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</si>
  <si>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81.2</t>
  </si>
  <si>
    <t>RR</t>
  </si>
  <si>
    <t>81.3</t>
  </si>
  <si>
    <t>90.1</t>
  </si>
  <si>
    <t>90.2</t>
  </si>
  <si>
    <t>309.26</t>
  </si>
  <si>
    <t>-</t>
  </si>
  <si>
    <t>131.1</t>
  </si>
  <si>
    <t>309.16</t>
  </si>
  <si>
    <t>151</t>
  </si>
  <si>
    <r>
      <t>130.4</t>
    </r>
    <r>
      <rPr>
        <vertAlign val="superscript"/>
        <sz val="11"/>
        <rFont val="Calibri"/>
        <family val="2"/>
        <scheme val="minor"/>
      </rPr>
      <t>1</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</si>
  <si>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</si>
  <si>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</si>
  <si>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t>E</t>
  </si>
  <si>
    <t>Z</t>
  </si>
  <si>
    <t xml:space="preserve">  </t>
  </si>
  <si>
    <t>S</t>
  </si>
  <si>
    <t>QTE</t>
  </si>
  <si>
    <t>T</t>
  </si>
  <si>
    <t>FIZ, 9(4)</t>
  </si>
  <si>
    <t>R</t>
  </si>
  <si>
    <t>NTE</t>
  </si>
  <si>
    <t xml:space="preserve">      </t>
  </si>
  <si>
    <t>N</t>
  </si>
  <si>
    <t>Source: GRS data, MoF calculations.</t>
  </si>
  <si>
    <t>42,43,44</t>
  </si>
  <si>
    <t>81.2, 81.3</t>
  </si>
  <si>
    <t>n.a.</t>
  </si>
  <si>
    <t>90.1, 90.2</t>
  </si>
  <si>
    <t>Total</t>
  </si>
  <si>
    <t>3, 48</t>
  </si>
  <si>
    <t>2, 5, 41</t>
  </si>
  <si>
    <t>19, 20, 27, 37</t>
  </si>
  <si>
    <t>9, 10, 26</t>
  </si>
  <si>
    <t>01</t>
  </si>
  <si>
    <t>52, 55</t>
  </si>
  <si>
    <t>USAID</t>
  </si>
  <si>
    <t>ცხრილი 1. საშემოსავლო და მოგების გადასახადების საგადასახადო დანახარჯების კატალოგი</t>
  </si>
  <si>
    <t>მით.</t>
  </si>
  <si>
    <t>ღონისძიება</t>
  </si>
  <si>
    <t>საგად.კოდ.მუხლი</t>
  </si>
  <si>
    <t>პოლიტიკა</t>
  </si>
  <si>
    <t>სახე</t>
  </si>
  <si>
    <t>გადასახადი</t>
  </si>
  <si>
    <t xml:space="preserve">ორ წელზე მეტი ვადით საკუთრებაში არსებული აქტივების [საცხოვრებელი ბინა (სახლი) და სხვა პირადი ქონება, გარდა ავტოსატრანსპორტო საშუალებისა] მიწოდებით მიღებული შემოსავალი (Capital Gain) </t>
  </si>
  <si>
    <t>82.1 (ვ) (ვ.ა), (ვ.გ)</t>
  </si>
  <si>
    <t>6 თვეზე მეტი ვადით საკუთრებაში არსებული ავტოსატრანსპორტო საშუალების რეალიზაციით მიღებული შემოსავალი (Capital gain)</t>
  </si>
  <si>
    <t>82.1 (ვ.ბ)</t>
  </si>
  <si>
    <t>კომპანიის ლიკვიდაციის ან კაპიტალის შემცირების გზით პარტნიორ ფიზ. პირზე წილის სანაცვლოდ უძრავი ქონების საკუთრებაში გადაცემით მიღებული ნამეტი, თუ წილი 2 წელზე მეტი ვადით არის საკუთრებაში</t>
  </si>
  <si>
    <t>82.1 (ჩ)</t>
  </si>
  <si>
    <t>რეზიდენტი ფიზიკური პირის მიერ საქართველოს ფარგლებს გარეთ მიღებული შემოსავალი (მათ შორის სარგებელი)</t>
  </si>
  <si>
    <t>82.1(ფ)</t>
  </si>
  <si>
    <t>ლიცენზირებული ფინანსური ინსტიტუტიდან მიღებული პროცენტები, წყაროსთან არ იბეგრება და მისი მიმღები პირის ერთობლივ შემოსავალში არ ჩაირთვება</t>
  </si>
  <si>
    <t>საქ. საწარმოს მიერ გამოშვებული და უცხო ქვეყნის აღიარებულ საფონდო ბირჟის ლისტინგში დაშვებული სასესხო ფასიანი ქაღალდიდან მიღებული პროცენტები გადახდის წყაროსთან არ იბეგრება და მისი მიმღები პირის ერთობლივ შემოსავალში არ ჩაირთვება</t>
  </si>
  <si>
    <t xml:space="preserve">თავისუფალ ინდუსტრიულ ზონაში თიზ-ის საწარმოდან მიღებული პროცენტი გადახდის წყაროსთან არ იბეგრება და მისი მიმღების ერთობლივ შემოსავალში არ ჩაირთვება </t>
  </si>
  <si>
    <t xml:space="preserve">თავისუფალ ინდუსტრიულ ზონაში თიზ-ის საწარმოდან მიღებული დივიდენდი გადახდის წყაროსთან არ იბეგრება და ამ დივიდენდის მიმღები პირის მიერ ერთობლივ შემოსავალში არ ჩაირთვება </t>
  </si>
  <si>
    <t xml:space="preserve">თიზ-ის საწარმოს მიერ თავისუფალ ინდუსტრიულ ზონაში ნებადართული საქმიანობიდან მიღებული მოგების განაწილება  </t>
  </si>
  <si>
    <t>99.1 (ნ)</t>
  </si>
  <si>
    <t xml:space="preserve">ვირტუალური ზონის იურ. პირის მიერ შექმნილი საინფორმაციო ტექნოლოგიების საქართველოს ფარგლების გარეთ მიწოდებით მიღებული მოგება  (მოგების განაწილება) </t>
  </si>
  <si>
    <t>99.1 (ჟ)</t>
  </si>
  <si>
    <t xml:space="preserve">ტურისტული ზონის მეწარმე სუბიექტის მიერ მიღებული მოგების განაწილება </t>
  </si>
  <si>
    <t>99.1 (რ)</t>
  </si>
  <si>
    <t xml:space="preserve">სპეციალური სავაჭრო კომპანიის მიერ ნებადართული საქმიანობიდან მიღებული მოგების განაწილება (გარდა მის მიერ ეკონომიკურ საქმიანობაში 2 წელზე მეტი ვადით გამოყენებული ძირითადი საშუალების მიწოდებით მიღებული სარგებლისა) </t>
  </si>
  <si>
    <t>99.1 (ტ)</t>
  </si>
  <si>
    <t xml:space="preserve">რეზიდენტი იურ. პირის მიერ 1/1/2023-მდე საქართველოში საჯარო შეთავაზების გზით გამოშვებული და საქ. ეროვნული ბანკის მიერ  აღიარებულ ორგანიზებულ ბაზარზე სავაჭროდ დაშვებული ფასიანი ქაღალდიდან პროცენტის სახით მიღებული შემოსავალი </t>
  </si>
  <si>
    <r>
      <t>82.1 (უ</t>
    </r>
    <r>
      <rPr>
        <vertAlign val="superscript"/>
        <sz val="11"/>
        <rFont val="Calibri"/>
        <family val="2"/>
        <scheme val="minor"/>
      </rPr>
      <t>2</t>
    </r>
    <r>
      <rPr>
        <sz val="11"/>
        <rFont val="Calibri"/>
        <family val="2"/>
        <scheme val="minor"/>
      </rPr>
      <t>)</t>
    </r>
  </si>
  <si>
    <t>რეზიდენტი იურ. პირის მიერ საქართველოში საჯარო შეთავაზების გზით გამშვებული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ქაღალდების მიწოდებით მიღებული შემოსავალი</t>
  </si>
  <si>
    <r>
      <t>82.1 (უ</t>
    </r>
    <r>
      <rPr>
        <vertAlign val="superscript"/>
        <sz val="11"/>
        <rFont val="Calibri"/>
        <family val="2"/>
        <scheme val="minor"/>
      </rPr>
      <t>1</t>
    </r>
    <r>
      <rPr>
        <sz val="11"/>
        <rFont val="Calibri"/>
        <family val="2"/>
        <scheme val="minor"/>
      </rPr>
      <t>), (უ</t>
    </r>
    <r>
      <rPr>
        <vertAlign val="superscript"/>
        <sz val="11"/>
        <rFont val="Calibri"/>
        <family val="2"/>
        <scheme val="minor"/>
      </rPr>
      <t>3</t>
    </r>
    <r>
      <rPr>
        <sz val="11"/>
        <rFont val="Calibri"/>
        <family val="2"/>
        <scheme val="minor"/>
      </rPr>
      <t>)</t>
    </r>
  </si>
  <si>
    <t>არარეზიდენტის მიერ, რეზიდენტი იურ. პირის მიერ  1/1/2023-მდე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სასესხო ფასიანი ქაღალდებიდან პროცენტის სახით მიღებული შემოსავალი</t>
  </si>
  <si>
    <r>
      <t>99.1 (მ</t>
    </r>
    <r>
      <rPr>
        <vertAlign val="superscript"/>
        <sz val="11"/>
        <rFont val="Calibri"/>
        <family val="2"/>
        <scheme val="minor"/>
      </rPr>
      <t>2</t>
    </r>
    <r>
      <rPr>
        <sz val="11"/>
        <rFont val="Calibri"/>
        <family val="2"/>
        <scheme val="minor"/>
      </rPr>
      <t>)</t>
    </r>
  </si>
  <si>
    <t xml:space="preserve">არარეზიდენტის მიერ რეზიდენტი იურ. პირის მიერ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ქაღალდის მიწოდებით მიღებული შემოსავალი </t>
  </si>
  <si>
    <r>
      <t>99.1(მ</t>
    </r>
    <r>
      <rPr>
        <vertAlign val="superscript"/>
        <sz val="11"/>
        <rFont val="Calibri"/>
        <family val="2"/>
        <scheme val="minor"/>
      </rPr>
      <t>1</t>
    </r>
    <r>
      <rPr>
        <sz val="11"/>
        <rFont val="Calibri"/>
        <family val="2"/>
        <scheme val="minor"/>
      </rPr>
      <t>), (მ</t>
    </r>
    <r>
      <rPr>
        <vertAlign val="superscript"/>
        <sz val="11"/>
        <rFont val="Calibri"/>
        <family val="2"/>
        <scheme val="minor"/>
      </rPr>
      <t>3</t>
    </r>
    <r>
      <rPr>
        <sz val="11"/>
        <rFont val="Calibri"/>
        <family val="2"/>
        <scheme val="minor"/>
      </rPr>
      <t>)</t>
    </r>
  </si>
  <si>
    <t>1/1/2023-მდე სასოფლო-სამეურნეო კოოპერატივის წევრის მიერ ამ კოოპერატივისაგან მიღებული დივიდენდები გადახდის წყაროსთან არ იბეგრება და დივიდენდების მიმღები პირის მიერ ერთობლივ შემოსავალში არ ჩაირთვება</t>
  </si>
  <si>
    <t xml:space="preserve">1/1/2023-მდე სასოფლო-სამეურნეო კოოპერატივსა და მის წევრთა შორის სასოფო-სამეურნეო საქმიანობის შედეგად მიღებული, საქართველოსი წარმოებუი სოფლის მეურნეობის პროდუქციის მიწოდება ან/და ამ საქმიანობასთან დაკავშირებული მომსახურების გაწევა </t>
  </si>
  <si>
    <t>100.4(ზ)</t>
  </si>
  <si>
    <t xml:space="preserve">მაღალმთიანი დასახლების საწარმოს მიერ ამავე დასახლებაში საქმიანობიდან მიღებული მოგების განაწილება, ამ სტატუსის მინიჭებიდან 10 კალენდარული წლის განმავლობაში  </t>
  </si>
  <si>
    <r>
      <t>99.1 (ღ), 82.1.ჰ</t>
    </r>
    <r>
      <rPr>
        <vertAlign val="superscript"/>
        <sz val="11"/>
        <rFont val="Calibri"/>
        <family val="2"/>
        <scheme val="minor"/>
      </rPr>
      <t>3</t>
    </r>
  </si>
  <si>
    <t xml:space="preserve">მაღალმთიან დასახლებაში მუდმივად მცხოვრების სტატუსის მქონე პირის მიერ ასეთ დასახლებასი საქმიანობით კალენდარული წლის განმავლობაში მიღებული 6000 ლარამდე დასაბეგრი შემოსავალი </t>
  </si>
  <si>
    <t>82.2 (გ)</t>
  </si>
  <si>
    <t xml:space="preserve">სამ- ან მეტშვილიანი პირის მიერ მაღალმთიან დასახლებაში საბიუჯეტო ორგანიზაციიდან მიღებული ხელფასი </t>
  </si>
  <si>
    <t>82.2 (ა.ვ.)</t>
  </si>
  <si>
    <t>მაღალმთიან დასახლებაში მუდმივად მცხოვრებ ერთ- ან ორშვილიან პირს ასეთ დასახლებაში საბიუჯეტო ორგანიზაციიდან კალენდარული წლის განმავლობაში ხელფასის სახით მიღებულ 3000 ლარამდე დასაბეგრ შემოსავალზე გადასახდელი საშემოსავლო გადასახადი 50% -ით უმცირდება reduction in income tax on salary income received from a budgetary organization in a high-mountain settlement by a person with income up to GEL 3 000 with 1-2 child</t>
  </si>
  <si>
    <t>82.2 (ა.ვ)</t>
  </si>
  <si>
    <t>მაღალმთიან დასახლებაში ან ისეთ დასახლებაში ან ისეთში, სადაც სანოტარო სერვისები არ იყო ხელმისაწვდომ, ნოტარიუსის მიერ სსიპ ნოტარიუსთა პალატისგან ფინანსური დახმარების სახით მიღებული შემოსავალი</t>
  </si>
  <si>
    <r>
      <t>82.1 (ჯ</t>
    </r>
    <r>
      <rPr>
        <vertAlign val="superscript"/>
        <sz val="11"/>
        <rFont val="Calibri"/>
        <family val="2"/>
        <scheme val="minor"/>
      </rPr>
      <t>1</t>
    </r>
    <r>
      <rPr>
        <sz val="11"/>
        <rFont val="Calibri"/>
        <family val="2"/>
        <scheme val="minor"/>
      </rPr>
      <t>)</t>
    </r>
  </si>
  <si>
    <t>მიკრო ბიზნესის სტატუსის მქონე ფიზიკური პირი არ იხდის საშემოსავლო გადასახადს</t>
  </si>
  <si>
    <t xml:space="preserve">მცირე ბიზნესის სტატუსის მქონე პირის მიერ დაქირავებული პირებისთვის კალენდარული წლის განმავლობაში ჯამურად გადახდილი 6 000 ლარამდე ხელფასი გადახდის წყაროსთან არ იბეგერება და ერთობლივ შემოსავალში ასახვას არ ექვემდებარება </t>
  </si>
  <si>
    <t>100.4 (დ), 94.4(ა)</t>
  </si>
  <si>
    <t>აზარტული კლუბის, სათამაშო აპარატების სალონის, აგრეთვე ტოტალიზატორის მომწყობი პირების მიერ აღნიშნული საქმიანობიდან მიღებული შემოსავალი (გარდა სესტემურ-ელექტრონული ფორმით თამაშობის მოწყობიდან მიღებული შემოსავლისა)</t>
  </si>
  <si>
    <r>
      <t>82.1 (ძ</t>
    </r>
    <r>
      <rPr>
        <sz val="11"/>
        <rFont val="Calibri"/>
        <family val="2"/>
        <scheme val="minor"/>
      </rPr>
      <t>)</t>
    </r>
  </si>
  <si>
    <t xml:space="preserve">არარეზიდენტის მიერ საქართველოს ტერიტორიაზე უცხოეთის დიპლომატიურ და მათთან გათანაბრებულ დაწესებულებებში დაქირავებით მუშაობით მიღებული შემოსავლები </t>
  </si>
  <si>
    <t>82.1(ა)</t>
  </si>
  <si>
    <t>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 და ერთჯერადი გასაცემლების მიზნით ბიუჯეტით გათვალისწინებული ასიგნებებიდან ან ფონდებიდან ფიზიკური პირის მიერ მიღებული თანხები</t>
  </si>
  <si>
    <t>82.1(ბ)</t>
  </si>
  <si>
    <t>ფიზიკური პირის მიერ 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დახმარებებისა და ერთჯერადი გასაცემლების მიზნით ბიუჯეტით გათვალისწინებული ასიგნებებიდან ან/და სარეზერვო ფონდებიდან მიღებული თანხები</t>
  </si>
  <si>
    <t xml:space="preserve">პრივატიზების პროგრამის ფარგლებში დევნილის ან ჰუმანიტარული სტატუსის ან იძულებით გადაადგილებული პირის მიერ მიღებული კომპენსაცია </t>
  </si>
  <si>
    <t>82.1(ნ)</t>
  </si>
  <si>
    <t xml:space="preserve">ოლიმპიურ თამაშებში, საჭადრაკო ოლიმპიადებში, მსოფლიო ან/და ევროპის ჩემპიონატებში  და ა.შ. გამარჯვებისათვის ან/და საპრიზო ადგილების დაკავებისათვის სპორტსმენებისა და მათი მწვრთნელების მიერ მიღებული ფულადი ჯილდოები </t>
  </si>
  <si>
    <t>82.1 (გ)</t>
  </si>
  <si>
    <t xml:space="preserve">ალიმენტი და განქორწინების საფუძველზე მიღებული ქონების ღირებულება (შემოსავალი) </t>
  </si>
  <si>
    <t>82.1 (დ)-(ე)</t>
  </si>
  <si>
    <t>სახელმწიფოს მიერ დაფუძნებული არასამეწარმეო (არაკომერციული) იურიდიული პირიდან საქაველმოქმედო საქამიანობის ფარგლებში მიღებული სარგებელი</t>
  </si>
  <si>
    <r>
      <t>82.1 (ბ</t>
    </r>
    <r>
      <rPr>
        <vertAlign val="superscript"/>
        <sz val="11"/>
        <rFont val="Calibri"/>
        <family val="2"/>
        <scheme val="minor"/>
      </rPr>
      <t>1</t>
    </r>
    <r>
      <rPr>
        <sz val="11"/>
        <rFont val="Calibri"/>
        <family val="2"/>
        <scheme val="minor"/>
      </rPr>
      <t>)</t>
    </r>
  </si>
  <si>
    <t xml:space="preserve">მკურნალობის ან/და სამედიცინო მომსახურების ხარჯების დასაფინანსებლად საქველმოქმედო ორგანიზაციიდან მიღებული სარგებელი </t>
  </si>
  <si>
    <r>
      <t>82.1 (ბ</t>
    </r>
    <r>
      <rPr>
        <vertAlign val="superscript"/>
        <sz val="11"/>
        <rFont val="Calibri"/>
        <family val="2"/>
        <scheme val="minor"/>
      </rPr>
      <t>2</t>
    </r>
    <r>
      <rPr>
        <sz val="11"/>
        <rFont val="Calibri"/>
        <family val="2"/>
        <scheme val="minor"/>
      </rPr>
      <t>)</t>
    </r>
  </si>
  <si>
    <t xml:space="preserve">სოციალურად დაუცველი ოჯახების ბაზაში რეგისტრირებული პირის , საქართველოს მთლიანობისათვის ბრძოლაში დასახიჩრებული ან დაღუპული პირის ოჯახის წევრის მიერ საქველმოქმედო ორგანიზაციისგან უსასყიდლოდ მიღებული ქონების ღირებულება  </t>
  </si>
  <si>
    <r>
      <t>82.1 (წ</t>
    </r>
    <r>
      <rPr>
        <sz val="11"/>
        <rFont val="Calibri"/>
        <family val="2"/>
        <scheme val="minor"/>
      </rPr>
      <t>)</t>
    </r>
  </si>
  <si>
    <t xml:space="preserve">ომის ვეტერანი საქართველოს მოქალაქის მიერ მიღებული დასაბეგრი შემოსავალი 3 000 ლარამდე </t>
  </si>
  <si>
    <t>82.2 (ა.ა)</t>
  </si>
  <si>
    <t xml:space="preserve">იმ პირის 3 000 ლარამდე დასაბეგრი შემოსავალი, რომელსაც მინიჭებული აქვს "ქართვლის დედის" საპატიო წოდება </t>
  </si>
  <si>
    <t>82.2 (ა.ბ)</t>
  </si>
  <si>
    <t xml:space="preserve">იმ პირის 3 000 ლარამდე დასაბეგრი შემოსავალი, რომელიც არის მარტოხელა დედა ან რომელმაც იშვილა ბავშვი (შვილად აყვანიდან 1 წლის განმავლობაში) ან რომელმაც მინდობით აღსაზრდელად აიყვანა ბავშვი </t>
  </si>
  <si>
    <t>82.2 (ა.გ, ა.დ, ა.ე)</t>
  </si>
  <si>
    <t xml:space="preserve">ბავშვობიდან შშმ პირის, აგრეთვე მკვეთრად და მმიშვნელოვნად გამოხატული შშმ პირის მიერ კალენდარული წლის განმავლობაში მიღებული დასაბეგრი შემოსავალი 6000 ლარამდე </t>
  </si>
  <si>
    <t>82.2 (ბ)</t>
  </si>
  <si>
    <t>ლატარიიდან მიღებული მოგება, რომლის ღირებულება არ აღემატება 1 000 ლარს</t>
  </si>
  <si>
    <t>82.1 (ღ)</t>
  </si>
  <si>
    <t xml:space="preserve">არარეზუდენტის მიერ საქართველოში არსებული წყაროდან მიღებული შემოსავალი საწარმოს, ორგანიზაციის ან/და მეწარმე ფიზ. პირის მიერ რისკის დაზღვევის და გადაზღვევის საფუძველზე </t>
  </si>
  <si>
    <t>82.1(რ), 99.1(კ)</t>
  </si>
  <si>
    <t xml:space="preserve">არარეზიდენტის მიერ ქონების ლიზინგით გაცემიდან მიღებული შემოსავალი, რომელიც არ მიეკუთვნება საქართველოში მის მუდმივ დაწესებულებას </t>
  </si>
  <si>
    <t>82.1 (ს), 99.1(ლ)</t>
  </si>
  <si>
    <t xml:space="preserve">მიკროსიმძლავრის ელექტროსადგურის მფლობელი საცალო მომხმარებლის მიერ წამრმოებული ჭარბი ელექტროენერგიის განაწილების ლიცენზიატისათვის მიწოდებით მიღებული შემოსავალი </t>
  </si>
  <si>
    <r>
      <t>82.1(ჰ</t>
    </r>
    <r>
      <rPr>
        <vertAlign val="superscript"/>
        <sz val="11"/>
        <rFont val="Calibri"/>
        <family val="2"/>
        <scheme val="minor"/>
      </rPr>
      <t>4</t>
    </r>
    <r>
      <rPr>
        <sz val="11"/>
        <rFont val="Calibri"/>
        <family val="2"/>
        <scheme val="minor"/>
      </rPr>
      <t>)</t>
    </r>
  </si>
  <si>
    <t xml:space="preserve">სახელმწიფოს, ეროვნული ბანკის ან საერთასორისო ფინანსური ინსტიტუტის ფასიანი ქაღალდებიდან პროცენტის სახით მიღებული შემოსავალი, აგრეთვე ასეთი ფასიანი ქაღალდების რეალიზაციით მიღებული ნამეტი შემოსავალი </t>
  </si>
  <si>
    <t>82.1(ტ), (უ)</t>
  </si>
  <si>
    <t>სახელმწიფოს, საქართველოს ეროვნული ბანკის ან საერთაშორისო ფინანსური ინსტიტუტის სასესხო ფასიანი ქაღალდების რეალიზაციით მიღებული ნამეტი შემოსავალი და ასეთი ფასიანი ქაღალდებიდან მიღებული მოგების განაწილება</t>
  </si>
  <si>
    <t>82.1(ტ), (უ), 99.1(მ)</t>
  </si>
  <si>
    <t xml:space="preserve">საცხოვრებელი ფართობის ორგანიზაციაზე საცხოვრებელი მიზნით გაქირავების შედეგად იმ ფიზიკური პირის მიერ მიღებული შემოსავალი, რომელიც ამ შემოსავლიდან გამოქვითვებს არ ახორციელებს, 5 პროცენტით იბეგრება </t>
  </si>
  <si>
    <t xml:space="preserve">ფიზიკური პირის მიერ საცხოვრებელი ბინის (სახლის ) და მასზე დამაგრებული მიწის ნაკვეთის მიწოდებით მიღებული ნამეტი შემოსავალი 5 პროცენტით იბეგრება </t>
  </si>
  <si>
    <t xml:space="preserve">ფიზიკური პირის მიერ ავტოსატრანსპორტო სასუალების მიწოდებით მიღებული ნამეტი შემოსავალი 5 პროცენტით იბეგრება </t>
  </si>
  <si>
    <t>მცირე ბიზნესის სტატუსის მქონე პირის დასაბეგრი შემოსავალი იბეგრება 1 პროცენტით, გარდა 90-ე მუხლის მე-2 ნაწილით გათვალისწინებული შემთხვევისა</t>
  </si>
  <si>
    <t>მცირე ბიზნესის სტატუსის მქონე პირის დასაბეგრი შემოსავალი იბეგრება 3 პროცენტით, თუ ეკონომიკური საქმიანობიდან მიღებულმა მისმა ერთობლივმა შემოსავალმა 500 000 ლარს გადააჭარბა Taxable income of a person having the status of small business shall be taxed at 3% if gross income received from activities exceeds GEL 500 000</t>
  </si>
  <si>
    <t xml:space="preserve">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დაბეგვრის ობიექტზე 1 000 ლარიდან 2 000 ლარის ფარგლებში </t>
  </si>
  <si>
    <r>
      <t>95</t>
    </r>
    <r>
      <rPr>
        <vertAlign val="superscript"/>
        <sz val="11"/>
        <rFont val="Calibri"/>
        <family val="2"/>
        <scheme val="minor"/>
      </rPr>
      <t>3</t>
    </r>
    <r>
      <rPr>
        <sz val="11"/>
        <rFont val="Calibri"/>
        <family val="2"/>
        <scheme val="minor"/>
      </rPr>
      <t>(ა)</t>
    </r>
  </si>
  <si>
    <t>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დასაბეგრი საქმიანობიდან მიღებული შემოსავლის 3 პროცენტი</t>
  </si>
  <si>
    <r>
      <t>95</t>
    </r>
    <r>
      <rPr>
        <vertAlign val="superscript"/>
        <sz val="11"/>
        <rFont val="Calibri"/>
        <family val="2"/>
        <scheme val="minor"/>
      </rPr>
      <t>3</t>
    </r>
    <r>
      <rPr>
        <sz val="11"/>
        <rFont val="Calibri"/>
        <family val="2"/>
        <scheme val="minor"/>
      </rPr>
      <t>(ბ)</t>
    </r>
  </si>
  <si>
    <t xml:space="preserve">ტურისტულ ცენტრებში საოჯახო სასტუმროების ექსპლოატაცია იბეგრება ფიქსირებული საშემოსავლო გადასახადით 1 კვადრატულ მეტრზე 10 ლარის ოდენობით  </t>
  </si>
  <si>
    <t>არარეზიდენტის მუდმივი დაწესებულების ან რეზიდენტის მიერ ან მათი სახელით გადახდილი პროცენტები იბეგრება გადახდის წყაროსთან გადასახდელი თანხის 5 პროცენტით</t>
  </si>
  <si>
    <t xml:space="preserve">ბაზრობის ტერიტორიაზე ვაჭრობის განმახორციელებელი ფიზიკური პირის მიერ ბაზრობის ტერიტორიაზე საქონლის რეალიზაციით მიღებული შემოსავალი იბეგრება 3 პროცენტით გამოქვითვების გარეშე </t>
  </si>
  <si>
    <t xml:space="preserve">ტოტალიზატორის სისტემურ-ელექტრონული ფორმით მომწყობი პირის მიერ ასეთი ტოტალიზატორის მოწყობიდან ყოველი საანგარიშო თვის განმავლობასი მიღებული ფსონების ჯამი იბეგრება 7 პროცენტით (ერთობლივი შემოსავალი გამოქვითვების გარეშე) </t>
  </si>
  <si>
    <t xml:space="preserve">ტურისტული საწარმოს მიერ ფიზიკურ პირზე შესაბამისი ხელშეკრულების საფუძველზე გაცემული ანაზღაურება იბეგრება გადახდის ყწაროსთან გადასახადის თანხის 5-პროცენტიანი განაკვეთით </t>
  </si>
  <si>
    <t xml:space="preserve">კაპიტალის მატება (გადასახადის გადავადების ეფექტი) არ არის მიჩნეული შემოსავლად </t>
  </si>
  <si>
    <t xml:space="preserve">არარეზიდენტის მიერ საქართველოში არსებული წყაროდან მიღებული შემოსავალი (სხვა),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10 პროცენტით </t>
  </si>
  <si>
    <t>134.1(ე)</t>
  </si>
  <si>
    <t xml:space="preserve">არარეზიდენტის მიერ საქართველოში არსებული წყაროდან მიღებული როიალტი,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- 5 პროცენტით </t>
  </si>
  <si>
    <r>
      <t>134.1(ბ</t>
    </r>
    <r>
      <rPr>
        <vertAlign val="superscript"/>
        <sz val="11"/>
        <rFont val="Calibri"/>
        <family val="2"/>
        <scheme val="minor"/>
      </rPr>
      <t>1</t>
    </r>
    <r>
      <rPr>
        <sz val="11"/>
        <rFont val="Calibri"/>
        <family val="2"/>
        <scheme val="minor"/>
      </rPr>
      <t>)</t>
    </r>
  </si>
  <si>
    <t xml:space="preserve">გადასახადის გადამხდელს უფლება აქვს სრულად გამოქვითოს ძირითადი საშუალებების, გარდა საწარმოს კაპიტალში შეტნილისა, ღირებულება იმ საგადასახადო წელს, როდესაც ძირითადი საშუალებები ექსპლუატაციაში შევიდა  </t>
  </si>
  <si>
    <t>ჩათვლის უფლება</t>
  </si>
  <si>
    <t>კატეგორია</t>
  </si>
  <si>
    <t>საგად. კოდ. მუხლი</t>
  </si>
  <si>
    <t>თემა</t>
  </si>
  <si>
    <t>შეთანხმების შესაბამისად ინვესტორთა გათავისუფლება გადასახადისაგან მშენებლობის დაწყებიდან 10 წლის ვადით</t>
  </si>
  <si>
    <t>172-ე ,4 („ქ“)</t>
  </si>
  <si>
    <t>ბიზნესი-სხვა</t>
  </si>
  <si>
    <t>18 წლამდე ასაკის ფიზიკური პირისთვის სახელოვნებო და სასპორტო სწავლების მომსახურების გაწევა</t>
  </si>
  <si>
    <t>170.1(ზ)</t>
  </si>
  <si>
    <t>სოციალური</t>
  </si>
  <si>
    <t>ბავშვისა და მოზარდის უფლებების დაცვასთან უშუალოდ დაკავშირებული მომსახურების გაწევა ან/და საქონლის მიწოდება საქართველოს კანონმდებლობით განსაზღვრული მეურვეობისა და მზრუნველობის ორგანოს მიერ</t>
  </si>
  <si>
    <t>170.1(ი)</t>
  </si>
  <si>
    <t>დიაბეტური პურის მიწოდება, რომელიც მიწოდებისას მარკირებულია ასეთად</t>
  </si>
  <si>
    <t>170.1(რ)</t>
  </si>
  <si>
    <t>საოჯახო მეურნეობები</t>
  </si>
  <si>
    <t>საგანმანათლებლო მომსახურება და შესაბამისი დამხმარე საქონლისა და მომსახურების მიწოდება და რეპეტიტორობა</t>
  </si>
  <si>
    <t>170.1(ე)-(ვ)</t>
  </si>
  <si>
    <t>საქართველოს ოკუპირებულ ტერიტორიაზე წარმოშობილი ან წარმოებული საქონლის საქართველოს ოკუპირებული ტერიტორიიდან სპეციალური საწარმოს სტატუსის მქონე პირისთვის მიწოდება</t>
  </si>
  <si>
    <t>171.1(ტ)</t>
  </si>
  <si>
    <t>ტურისტული საწარმოს მიერ ან/და შესაბამისი ხელშეკრულების საფუძველზე ობიექტის ან ამ ობიექტის ნაწილის სასტუმროდ ფუნქციონირებისთვის/ოპერირებისთვის მოწვეული პირის/პირების მიერ სასტუმროს აქტივების ან ამ აქტივების ნაწილის მესაკუთრისთვის კალენდარული წლის განმავლობაში არაუმეტეს 60 დღის ვადით სასტუმრო მომსახურების (სასტუმროში ცხოვრების) უსასყიდლოდ გაწევა</t>
  </si>
  <si>
    <t>172.4(ღ)</t>
  </si>
  <si>
    <t>ბიზნესი-ტურიზმი</t>
  </si>
  <si>
    <t>შემოსავლების სამსახურის მიერ საქართველოს კანონმდებლობით დადგენილი წესით შერჩეული პირის მიერ იმ საქონლის იმპორტი, რომელიც განკუთვნილია აქციზური ან/და არააქციზური საქონლის სავალდებულო ნიშანდების/მარკირების განსახორციელებლად</t>
  </si>
  <si>
    <t>173(ჩ)</t>
  </si>
  <si>
    <t>მთავრობა</t>
  </si>
  <si>
    <t>სეს ესნ-ის 8703 კოდით გათვალისწინებული მსუბუქი ავტომობილის ან/და 8711 კოდით გათვალისწინებული მოტოციკლის (მოპედის ჩათვლით) იმპორტი</t>
  </si>
  <si>
    <t>173(ზ)</t>
  </si>
  <si>
    <t>სეს ესნ-ის 8703 10 110 00 კოდით გათვალისწინებული სატრანსპორტო საშუალების იმპორტი</t>
  </si>
  <si>
    <t>173(ნ)</t>
  </si>
  <si>
    <t>სეს ესნ-ის 8702 90 90 კოდით გათვალისწინებული ელექტროძრავიანი ავტობუსის (მათ შორის, ელექტროძრავიანი მიკროავტობუსის) იმპორტი</t>
  </si>
  <si>
    <r>
      <t>173(ჰ</t>
    </r>
    <r>
      <rPr>
        <vertAlign val="superscript"/>
        <sz val="11"/>
        <color theme="1"/>
        <rFont val="Calibri"/>
        <family val="2"/>
        <scheme val="minor"/>
      </rPr>
      <t>2</t>
    </r>
    <r>
      <rPr>
        <sz val="11"/>
        <color theme="1"/>
        <rFont val="Calibri"/>
        <family val="2"/>
        <scheme val="minor"/>
      </rPr>
      <t>)</t>
    </r>
  </si>
  <si>
    <t>ჩვილ ბავშვთა კვების პროდუქტების ან/და ბავშვთა ჰიგიენის ნაწარმის იმპორტი</t>
  </si>
  <si>
    <t>173(ა.დ)</t>
  </si>
  <si>
    <t>ოჯახები</t>
  </si>
  <si>
    <t>დიაბეტური პურის იმპორტი, რომელიც მარკირებულია ასეთად</t>
  </si>
  <si>
    <t>173(ლ)</t>
  </si>
  <si>
    <t>ჯანმრთელობა</t>
  </si>
  <si>
    <t>შემოსავლების სამსახურის ან/და 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მარკების იმპორტი</t>
  </si>
  <si>
    <t>173(ი)</t>
  </si>
  <si>
    <t>სეს ესნ-ის 4901, 4902 და 4904 00 000 00 კოდებით გათვალისწინებული საქონლის (ჟურნალები, გაზეთები, ნოტები) იმპორტი</t>
  </si>
  <si>
    <t>173(მ)</t>
  </si>
  <si>
    <t>სეს ესნ-ის 4801, 4802 55, 4802 61 100 00 და 4810 22 კოდებით გათვალისწინებული საქონლის (გაზეთის, ქაღალდი და სხვა მუყაო/ქაღალდი) იმპორტი</t>
  </si>
  <si>
    <t>173(დ)</t>
  </si>
  <si>
    <t>სეს ესნ-ის 4901 და 4903 00 000 00 კოდებით გათვალისწინებული საქონლის (წიგნის) იმპორტი</t>
  </si>
  <si>
    <r>
      <t>173(ჰ</t>
    </r>
    <r>
      <rPr>
        <vertAlign val="superscript"/>
        <sz val="11"/>
        <color theme="1"/>
        <rFont val="Calibri"/>
        <family val="2"/>
        <scheme val="minor"/>
      </rPr>
      <t>1</t>
    </r>
    <r>
      <rPr>
        <sz val="11"/>
        <color theme="1"/>
        <rFont val="Calibri"/>
        <family val="2"/>
        <scheme val="minor"/>
      </rPr>
      <t>)</t>
    </r>
  </si>
  <si>
    <t>საქართველოს საბაჟო კოდექსის მე-10 წიგნის შესაბამისად იმპორტის გადასახადისაგან გათავისუფლებული საქონლის იმპორტი, გარდა თიზ-იდან საქონლის იმპორტისა</t>
  </si>
  <si>
    <t>173(შ)</t>
  </si>
  <si>
    <t>სამკურნალო/სამედიცინო მიზნისთვის განკუთვნილი საქონლის იმპორტი</t>
  </si>
  <si>
    <t>173(ა.ა)</t>
  </si>
  <si>
    <t>ბავშვობიდან შეზღუდული შესაძლებლობის მქონე პირის, აგრეთვე მკვეთრად და მნიშვნელოვნად გამოხატული შეზღუდული შესაძლებლობის მქონე პირის გადაადგილებისთვის აუცილებელი საქონლის იმპორტი</t>
  </si>
  <si>
    <t>173(ა.გ)</t>
  </si>
  <si>
    <t>გრანტის შესახებ ხელშეკრულებით გათვალისწინებული საქონლის იმპორტი გრანტის გამცემი ან მიმღები პირის მიერ</t>
  </si>
  <si>
    <t>173(ც)</t>
  </si>
  <si>
    <t>სეს ესნ-ის 30-ე ჯგუფით გათვალისწინებული საქონლის ფარმაცევტული პროდუქცია)  იმპორტი</t>
  </si>
  <si>
    <t>173(ბ)</t>
  </si>
  <si>
    <t>სეს ესნ-ის 9619 00 000 00 კოდით გათვალისწინებული საქონლის (სველი ხელსახოცი,  პამპერსი  და სხვა) იმპორტი;</t>
  </si>
  <si>
    <t>173(ა.ე)</t>
  </si>
  <si>
    <t xml:space="preserve"> სეს ესნ-ის 1211 90 980 00 სასაქონლო ქვესუბპოზიციით გათვალისწინებული ძირტკბილას ფესვების, 1211 20 000 00, 1301 20 000 00 და 1301 90 000 00 სასაქონლო ქვესუბპოზიციებით გათვალისწინებული ბუნებრივი გაუსუფთავებელი შელაქის, სეს ესნ-ის 1504 20, 1515 30, 1520 00 000 00, 1702 11 000 00, 3912 12 000 00, 3912 31 000 00, 7010 10 000 00, 7010 90 790 00 და 9602 00 000 00 (ჟელატინის კაფსულები) კოდებით გათვალისწინებული საქონლის იმპორტი;</t>
  </si>
  <si>
    <t>172(ე)</t>
  </si>
  <si>
    <t>ბიზნესი-სოფლის მეურნეობა</t>
  </si>
  <si>
    <t>სეს ესნ-ის 0102 21, 0103 10 000 00, 0104 10 100 00, 0104 20 100 00, 0105 11, 0511 10 000 00, 0602 10, 2503 00, 2803 00, 3101 00 000, 3103–3105 (გარდა მექანიკური ნარევისა), 3808 91, 3808 92 და 3808 93 კოდებით გათვალისწინებული საქონლის იმპორტი</t>
  </si>
  <si>
    <t>173(ვ)</t>
  </si>
  <si>
    <t>სეს ესნ-ის 8701 90 110 00 – 8701 90 500 00 კოდებში აღნიშნული ტრაქტორებისთვის განკუთვნილი, სეს ესნის 8706 00 190 00, 8706 00 990 00, 8707 90 100 00, 8707 90 900 00, 8708 10 900 00, 8708 29 100 00 – 8708 40 900 00, 8708 50 900 00 – 8708 70 100 00, 8708 80, 8708 91, 8708 92, 8708 93, 8708 94 და 8708 99 კოდებში აღნიშნული შასის, ძარის, ნაწილებისა და მოწყობილობების, აგრეთვე სეს ესნ-ის 8432 90 000 00 და 8433 90 000 00 კოდებით გათვალისწინებული საქონლის იმპორტი</t>
  </si>
  <si>
    <t>173(პ)</t>
  </si>
  <si>
    <t>რადიოფარმპრეპარატების, ეტლებისა და მათი ნაწილების და საკუთნოების, სამედიცინო დანიშნულების რენტგენის ფირების, სამედიცინო დანიშნულების სადიაგნოსტიკო ტესტ-სისტემების, გლუკომეტრების და სსკ-ის 173-ე მუხლის ,,გ“ ქვეპუქტით გათვალისწინებული სხვა საქონლის იმპორტი;</t>
  </si>
  <si>
    <t>173(ა.ბ)</t>
  </si>
  <si>
    <t>სეს ესნ-ის 8903 სასაქონლო პოზიციით გათვალისწინებული საქონლის (იახტები და დანარჩენი მოცურავე საშუალებები დასვენებისა ან სპორტისათვის; ნიჩბიანი ნავები და კანოე) იმპორტი</t>
  </si>
  <si>
    <t>173(თ)</t>
  </si>
  <si>
    <t>თევზჭერის განმახორციელებელი პირის მიერ დაჭერილი იმ საქონლის პორტში იმპორტი, რომელიც არ არის დამუშავებული ან გაყიდვის წინ დამუშავდა</t>
  </si>
  <si>
    <t>173(ჯ)</t>
  </si>
  <si>
    <t>ბიზნესი-თევზაობა</t>
  </si>
  <si>
    <t>საქართველოს მთავრობის დადგენილებით დამტკიცებული ნუსხის მიხედვით სასოფლო-სამეურნეო პესტიციდებისა და აგროქიმიკატების, სასოფლო-სამეურნეო კულტურების სათესი და სარგავი მასალების იმპორტი</t>
  </si>
  <si>
    <t>173(რ)</t>
  </si>
  <si>
    <t>სეს ესნ-ის 8802 11 100 00, 8802 12 100 00, 8802 20 100 00, 8802 30 100 00 და 8802 40 100 00 შესაბამისი კოდებით გათვალისწინებული საქონლის ან/და სეს ესნ-ით მისთვის (სამოქალაქო ავიაციისთვის) განკუთვნილი საქონლის იმპორტი</t>
  </si>
  <si>
    <t>173(ტ)</t>
  </si>
  <si>
    <t>საქართველოში მობილურ ან ფიქსირებულ ქსელში საერთაშორისო ზარის დასრულების მომსახურება</t>
  </si>
  <si>
    <t>172.4(ყ)</t>
  </si>
  <si>
    <t>იმ საქონლის ლიზინგი, რომლის მიწოდება ამ კოდექსის შესაბამისად დღგ-ისგან ჩათვლის უფლების გარეშეა გათავისუფლებული</t>
  </si>
  <si>
    <t>171.1(კ)</t>
  </si>
  <si>
    <t>ლატარიებით, აზარტული და მომგებიანი თამაშობებით მომსახურების გაწევა, როდესაც ლატარეის მომწყობი პირის 50%-ზე ნაკლებს სახელმწიფო ფლობს.</t>
  </si>
  <si>
    <t>171.1(ბ)</t>
  </si>
  <si>
    <t xml:space="preserve">ლატარიებით, აზარტული და მომგებიანი თამაშობებით მომსახურების გაწევა როდესაც სახელმწიფო ფლობს 50%-ზე მეტ წილს. </t>
  </si>
  <si>
    <t>172.4(ს)</t>
  </si>
  <si>
    <t>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ან/და არააქციზური საქონლის სავალდებულო ნიშანდების/მარკირების მომსახურების გაწევა</t>
  </si>
  <si>
    <t>171.1(ნ)</t>
  </si>
  <si>
    <t>კბილის ტექნიკოსის მიერ პროფესიული საქმიანობის ფარგლებში მომსახურების გაწევა, აგრეთვე სტომატოლოგის ან/და კბილის ტექნიკოსის მიერ კბილის პროთეზირების მომსახურების გაწევა</t>
  </si>
  <si>
    <t>170.1(ა)-(გ)</t>
  </si>
  <si>
    <t>ტუროპერატორის მიერ საქართველოს ტერიტორიაზე უცხოელი ტურისტის ორგანიზებული შემოყვანა და მისთვის საქართველოს ტერიტორიაზე ტურისტული პროდუქტის მიწოდება</t>
  </si>
  <si>
    <t>172.4(პ)</t>
  </si>
  <si>
    <t>რელიგიური ორგანიზაციის მიერ სსკ-ის 170-ე მუხლის 1-ლი ნაწილის „ა“, „ე“, „თ“ და „ი“ ქვეპუნქტებით გათვალისწინებული რომელიმე საქმიანობის განხორციელების მიზნით პერსონალით უზრუნველყოფის მომსახურების გაწევა</t>
  </si>
  <si>
    <t>170.1(მ)</t>
  </si>
  <si>
    <t>დაკრძალვასთან დაკავშირებული სარიტუალო მომსახურების (მათ შორის, ავტოტრანსპორტით მომსახურების) გაწევა;</t>
  </si>
  <si>
    <t>170.1(ჟ)</t>
  </si>
  <si>
    <t>ელექტრონული მატარებლების (დისკების) საშუალებით სალექციო კურსების მიწოდება, რომლებიც საგანმანათლებლო ხასიათისაა და შეიძლება წიგნის ფორმითაც გამოიცეს</t>
  </si>
  <si>
    <t>171.1(ე)</t>
  </si>
  <si>
    <t>ორგანიზაციის მიერ მისი საქმიანობის მიზნიდან გამომდინარე, საკუთარი წევრებისთვის დადგენილი საწევროების სანაცვლოდ მომსახურების გაწევა და მასთან უშუალოდ დაკავშირებული საქონლის მიწოდება</t>
  </si>
  <si>
    <t>170.1(კ)</t>
  </si>
  <si>
    <t>ორგანიზაციის მიერ მომსახურების გაწევა/საქონლის მიწოდება მხოლოდ საკუთარი საქმიანობის მიზნით სახსრების მოზიდვისთვის ორგანიზებული ღონისძიებების ფარგლებში;</t>
  </si>
  <si>
    <t>170.1(ნ)</t>
  </si>
  <si>
    <t>კულტურული ან რელიგიური მემკვიდრეობის ძეგლების რესტავრაცია, რეაბილიტაცია, პროექტირება და კვლევითი სამუშაოები, ტაძრების მოხატვა.</t>
  </si>
  <si>
    <t>170.1(ლ), (ტ)</t>
  </si>
  <si>
    <t>სეს ესნ 4901, 4902 და 4904 00 000 00 კოდებით გათვალისწინებული საქონლის (ჟურნალების, გაზეთების, ნოტების) რეალიზაციის მომსახურების, ბეჭდვის მომსახურების ან/და ჟურნალ-გაზეთების მიერ სარეკლამო მომსახურების გაწევა</t>
  </si>
  <si>
    <t>171.1(ვ)</t>
  </si>
  <si>
    <t>რეგულირებადი ფასებითა და ტარიფებით საქალაქო და შიგარაიონულ მარშრუტებზე სამგზავრო ტრანსპორტით (გარდა ტაქსისა) მომსახურების გაწევა</t>
  </si>
  <si>
    <t>171.1(ლ)</t>
  </si>
  <si>
    <t>მომსახურების გაწევა ხელშეკრულების საფუძველზე, რომელსაც სტიქიური უბედურების, ავარიისა და კატასტროფის ლიკვიდაციისთვის, ჰუმანიტარული დახმარების მიზნით აფინანსებს უცხოური ორგანიზაცია და რომლის მონაწილე მხარეა საქართველოს აღმასრულებელი ხელისუფლების შესაბამისი ორგანო</t>
  </si>
  <si>
    <t>171.1(ფ)</t>
  </si>
  <si>
    <t>საქონლის მიწოდება/მომსახურების გაწევა, რომელიც უშუალოდ არის დაკავშირებული მოსახლეობის სოციალურ უზრუნველყოფასთან, მათ შორის, სააღმზრდელო დაწესებულებებში ან/და ადრეული და სკოლამდელი აღზრდისა და განათლების დაწესებულებებში ბავშვთა მოვლა-პატრონობის მომსახურების გაწევა ან/და ავადმყოფთა, შეზღუდული შესაძლებლობის მქონე პირთა, 60 წელზე მეტი ასაკის პირთა მოვლაპატრონობის მომსახურების გაწევა და მოხუცებულთა თავშესაფრისთვის საქონლის მიწოდება/მომსახურების გაწევა</t>
  </si>
  <si>
    <t>170.1(თ)</t>
  </si>
  <si>
    <t>სეს ესნ-ის 8702 90 90 კოდში მითითებული ელექტროძრავიანი ავტობუსის (მათ შორის, ელექტროძრავიანი მიკროავტობუსის) მიწოდება</t>
  </si>
  <si>
    <t>172.4(ჭ)</t>
  </si>
  <si>
    <t>სეს ესნ-ის 4901 და 4903 00 000 00 კოდებით გათვალისწინებული საქონლის (წიგნის) ან ელექტრონული წიგნის მიწოდება, აგრეთვე ამ საქონლის რეალიზაციისა და ბეჭდვის მომსახურებების გაწევა</t>
  </si>
  <si>
    <t>172.4(წ)</t>
  </si>
  <si>
    <t>საქართველოს საპატრიარქოს მიერ ჯვრის, სანთლის, ხატის, წიგნის, კალენდრისა და სხვა საღვთისმსახურო საგნის მიწოდება, რომლებიც მხოლოდ რელიგიური მიზნით გამოიყენება</t>
  </si>
  <si>
    <t>170.1(ს)</t>
  </si>
  <si>
    <t>საქართველოში მთლიანად წარმოებული საქონლისაგან მიღებული სეს ესნ-ის 0201, 0203 11–0203 19, 0204 10 000 00–0204 23 000 00, 0204 50 110 00–0204 50 390 00 კოდებით გათვალისწინებული საქონლის (მათ შორის, გატარებული/დაკეპილი ფორმით არსებულის (ფარშის)), საქართველოს ბინადარი ცხოველისგან მიღებული პროდუქტის სამრეწველო გადამუშავების შედეგად წარმოებული ყველის, აგრეთვე სეს ესნ-ის 0802 22 000 00 http://www.matsne.gov.ge 20000000005001016012 კოდით გათვალისწინებული საქონლის (ნაჭუჭგაცლილი თხილი) მიწოდება</t>
  </si>
  <si>
    <t>172.4(ფ)</t>
  </si>
  <si>
    <t>მიწის ნაკვეთის მიწოდება</t>
  </si>
  <si>
    <t>171.1(გ)</t>
  </si>
  <si>
    <t>ფიზიკური პირისთვის მიწის ნაკვეთის და მასზე დამაგრებული საცხოვრებელი ბინის/სახლის მიწოდება, თუ მიმწოდებელი ამ ქონებას აწვდის იმ ფიზიკურ პირს ან იმ ფიზიკური პირის პირველი რიგის მემკვიდრეს</t>
  </si>
  <si>
    <t>171.1(დ)</t>
  </si>
  <si>
    <t xml:space="preserve"> საქართველოში წარმოებული სოფლის მეურნეობის პროდუქციის (გარდა სეს ესნ-ის 0407 11 000 00 და 0407 21 000 00 კოდებით გათვალისწინებული საქონლისა (კვერცხისა) და 0207 11 სუბპოზიციაში მითითებული საქონლისა (შინაური ქათამი აუქნელი, ახალი ან გაცივებული) მიწოდება მის სამრეწველო გადამუშავებამდე (სასაქონლო კოდის შეცვლამდე)</t>
  </si>
  <si>
    <t>172.4(უ)</t>
  </si>
  <si>
    <t>ბიზნესი-სოციალური</t>
  </si>
  <si>
    <t xml:space="preserve">შავი ან/და ფერადი ლითონების ჯართის და შავი ან/და ფერადი ლითონების ნარჩენების მიწოდება, თუ შესაძლებელია საქონლის მიმღები მხარის იდენტიფიცირება. </t>
  </si>
  <si>
    <t>172.4(ძ)</t>
  </si>
  <si>
    <t>თავისუფალი ვაჭრობის პუნქტში საქართველოს საქონლის მიწოდება რეალიზაციისთვის და ამ პუნქტში საქონლის რეალიზაცია ან/და კვების მომსახურების გაწევა</t>
  </si>
  <si>
    <t>172.4(ნ)</t>
  </si>
  <si>
    <t>სეს ესნ-ის 4820 20 000 00 კოდში მითითებული საქონლის (რვეულები) მიწოდება</t>
  </si>
  <si>
    <t>171.1(ჟ)</t>
  </si>
  <si>
    <t>„ნავთობისა და გაზის შესახებ“ საქართველოს კანონით გათვალისწინებული ნავთობისა და გაზის ოპერაციების წარმოებისთვის განკუთვნილი მოწყობილობა-დანადგარების, სატრანსპორტო საშუალებების, სათადარიგო ნაწილებისა და მასალების, აგრეთვე ზემოაღნიშნული კანონით განსაზღვრული ხელშეკრულებების ან/და ნავთობისა და გაზის ოპერაციების საწარმოებლად გაცემული ლიცენზიების შესაბამისად ინვესტორებისა და საოპერაციო კომპანიებისთვის ნავთობისა და გაზის ოპერაციების განსახორციელებლად საქონლის მიწოდება ან/და მომსახურების გაწევა</t>
  </si>
  <si>
    <t>171.1(ქ)</t>
  </si>
  <si>
    <t>სპეციალური საწარმოს სტატუსის მქონე პირის მიერ საქონლის საქართველოს ოკუპირებულ ტერიტორიაზე მიწოდება</t>
  </si>
  <si>
    <t>172.4(მ)</t>
  </si>
  <si>
    <t>ბიზნესი-სპეციალური</t>
  </si>
  <si>
    <t xml:space="preserve">საქართველოში წარმოებული სამკურნალო/სამედიცინო მიზნისთვის განკუთვნილი საქონლის ან ფარმაცევტული საწარმოს მიერ, მისივე წარმოებული ფარმაცევტული პროდუქციის მიწოდება. </t>
  </si>
  <si>
    <t>172.4(ჯ)</t>
  </si>
  <si>
    <t>სსკ-ის 173-ე მუხლის „ა“−„ო“ ქვეპუნქტებით გათვალისწინებული საქონლის (საქონელი, რომელთა იმპორტი გათავისუფლებულია დღგ-ისგან) მიწოდება</t>
  </si>
  <si>
    <t>171.1(ღ)</t>
  </si>
  <si>
    <t>სახელმწიფო ქონების მიწოდება პრივატიზაციის პროგრამის მიხედვით</t>
  </si>
  <si>
    <t>171.1(თ)</t>
  </si>
  <si>
    <t>მუნიციპალიტეტისთვის დასახლებულ ტერიტორიაზე დაგვა-დასუფთავებისა და ნარჩენების მართვის მომსახურების გაწევა</t>
  </si>
  <si>
    <t>171.1(მ)</t>
  </si>
  <si>
    <t>სატრანსპორტო გადაზიდვისას გამოყენებული ცარიელი სატრანსპორტო საშუალებების (მათ შორის, კონტეინერებისა და ვაგონების) მიმართ გაწეული სატრანსპორტო, დატვირთვის, გადმოტვირთვისა და შენახვის მომსახურების გაწევა</t>
  </si>
  <si>
    <t>172.4(ი)</t>
  </si>
  <si>
    <t>სახელმწიფოს მიერ დელეგირებული უფლებამოსილების ფარგლებში შესრულებული უნივერსალური საფოსტო მომსახურება და ეროვნული საფოსტო მარკების მიწოდება</t>
  </si>
  <si>
    <t>170.1(ო)-(პ)</t>
  </si>
  <si>
    <t>TE -საგადასახადო დანახარჯი, E - ჩათვლის უფლებით, Z - გარეშე, N=არასტრუქტურული,  R დღგ-ის დაბრუნება</t>
  </si>
  <si>
    <t xml:space="preserve">ცხრილი 2. დღგ-ის არასტრუქტურული დანახარჯები </t>
  </si>
  <si>
    <t>მით. დებულება 82.1</t>
  </si>
  <si>
    <t>82.1 (ნარჩენ.)</t>
  </si>
  <si>
    <t>მით. დებულება 82.2</t>
  </si>
  <si>
    <t>მით. დებულება 99</t>
  </si>
  <si>
    <r>
      <t>99.1(მ</t>
    </r>
    <r>
      <rPr>
        <vertAlign val="superscript"/>
        <sz val="11"/>
        <rFont val="Calibri"/>
        <family val="2"/>
        <scheme val="minor"/>
      </rPr>
      <t>1</t>
    </r>
    <r>
      <rPr>
        <sz val="11"/>
        <rFont val="Calibri"/>
        <family val="2"/>
        <scheme val="minor"/>
      </rPr>
      <t>), (მ</t>
    </r>
    <r>
      <rPr>
        <vertAlign val="superscript"/>
        <sz val="11"/>
        <rFont val="Calibri"/>
        <family val="2"/>
        <scheme val="minor"/>
      </rPr>
      <t>2</t>
    </r>
    <r>
      <rPr>
        <sz val="11"/>
        <rFont val="Calibri"/>
        <family val="2"/>
        <scheme val="minor"/>
      </rPr>
      <t>), (მ</t>
    </r>
    <r>
      <rPr>
        <vertAlign val="superscript"/>
        <sz val="11"/>
        <rFont val="Calibri"/>
        <family val="2"/>
        <scheme val="minor"/>
      </rPr>
      <t>3</t>
    </r>
    <r>
      <rPr>
        <sz val="11"/>
        <rFont val="Calibri"/>
        <family val="2"/>
        <scheme val="minor"/>
      </rPr>
      <t>)</t>
    </r>
  </si>
  <si>
    <t>სხვადასხვა</t>
  </si>
  <si>
    <r>
      <t>95</t>
    </r>
    <r>
      <rPr>
        <vertAlign val="superscript"/>
        <sz val="15"/>
        <color theme="1"/>
        <rFont val="Arial"/>
        <family val="2"/>
      </rPr>
      <t>3</t>
    </r>
    <r>
      <rPr>
        <sz val="15"/>
        <color theme="1"/>
        <rFont val="Arial"/>
        <family val="2"/>
      </rPr>
      <t>(ა)-(ბ)</t>
    </r>
  </si>
  <si>
    <t xml:space="preserve">დაკავშირებულია ცხრილ 1-თან </t>
  </si>
  <si>
    <t xml:space="preserve">დებულება </t>
  </si>
  <si>
    <t>აღწერა | წელი</t>
  </si>
  <si>
    <t>I. საშემოსავლო:</t>
  </si>
  <si>
    <t>შემოსავლი აქტივის გაყიდვიდან ან გაქირავებიდან, სადაც:</t>
  </si>
  <si>
    <t>აქტივის გაყიდვა</t>
  </si>
  <si>
    <t>აქტივის გაქირავება</t>
  </si>
  <si>
    <t>მუხლი 82, ნაწილი 1 (სხვადასხვა)</t>
  </si>
  <si>
    <t>მუხლი 82, ნაწილი 2 (სხვადასხვა)</t>
  </si>
  <si>
    <t>შემოსავალი ელექტრონულ ფორმაში ორგანიზებული აზარტული თამაშებიდან</t>
  </si>
  <si>
    <t>მიკრო ბიზნესის სტატუსის მქონე ფიზიკური პირი</t>
  </si>
  <si>
    <t>საპროცენტო შემოსავალი ლიცენზირებული საფინანსო ინსტიტუტიდან</t>
  </si>
  <si>
    <t>მემორანდუმი: რეზიდენტების შემოსავალი უცხოეთიდან</t>
  </si>
  <si>
    <t>ჯამი,  საშემოსავლო (მემორანდუმის გარდა)</t>
  </si>
  <si>
    <t>II. შემოსავალი მოგებიდან:</t>
  </si>
  <si>
    <t>II.ა. განაწილებული მოგების გადასახადი (DPT), სადაც:</t>
  </si>
  <si>
    <t>განაწილებული მოგება, სადაც:</t>
  </si>
  <si>
    <t>საწარმოები მაღალმთიან დასახლებაში</t>
  </si>
  <si>
    <t>ვირტუალური ზონები</t>
  </si>
  <si>
    <t>თავისუფალი ინდუსტრიული ზონები</t>
  </si>
  <si>
    <t>საერთაშორისო კომპანიები</t>
  </si>
  <si>
    <t>ტურისტული ორგანიზაციები</t>
  </si>
  <si>
    <t>სხვა, არასპეციალური რეჟიმი</t>
  </si>
  <si>
    <t>დივიდენდები, სადაც</t>
  </si>
  <si>
    <t>II.ბ. ძველი მოგების გადასახადის (CIT) რეჟიმი, სადაც:</t>
  </si>
  <si>
    <t>მემორანდუმი: საწარმოები ტურისტულ ზონაში</t>
  </si>
  <si>
    <t>ჯამი, შემოსავალი მოგებიდან (მემორანდუმის გარდა)</t>
  </si>
  <si>
    <t>III. სხვა:</t>
  </si>
  <si>
    <t>ტოტალიზატორის ფსონები ელექტრონულ ფორმაში</t>
  </si>
  <si>
    <t>მცირე ბიზნესის სტატუსის მქონე ფიზიკური პირი, სადაც</t>
  </si>
  <si>
    <t>1%-იანი გადასახადი</t>
  </si>
  <si>
    <t>3%-იანი გადასახადი</t>
  </si>
  <si>
    <t>ერთჯერადი საგადასახადო რეჟიმი</t>
  </si>
  <si>
    <t>აქტივების მთლიანი ამორტიზაცია: საიდანაც:</t>
  </si>
  <si>
    <t xml:space="preserve">საშემოსავლო </t>
  </si>
  <si>
    <t>შემოსავალი მოგებიდან</t>
  </si>
  <si>
    <t>ჯამი, სხვა</t>
  </si>
  <si>
    <t>მთლიანი ჯამი (I + II + III)</t>
  </si>
  <si>
    <t>%-ულად საგადასახადო შემოსავლებთან</t>
  </si>
  <si>
    <t>%-ულად საშემოსავლო და მოგების საგადასახადო შემოსავლებთან</t>
  </si>
  <si>
    <t>მლნ ლარი</t>
  </si>
  <si>
    <t xml:space="preserve">%-ულად მშპ-სთან </t>
  </si>
  <si>
    <t>ცხრილი 4. საქართველო: დამატებული ღირებულების გადასახადის დანახარჯების (ITEs) შეფასება, 2018-2021</t>
  </si>
  <si>
    <t>NACE-2 კოდი</t>
  </si>
  <si>
    <t xml:space="preserve">დაკავშირებულია ცხრილ 2-თან </t>
  </si>
  <si>
    <t>საგადასახადო მიდგომა მიმდინარე კოდექსით | წელი</t>
  </si>
  <si>
    <t>%-ულად დღგ-ს შემოსავლებთან</t>
  </si>
  <si>
    <t>A. გათავისუფლებული:</t>
  </si>
  <si>
    <t>ბავშვთა მოვლა</t>
  </si>
  <si>
    <t>განათლება</t>
  </si>
  <si>
    <t>აზარტული თამაშები</t>
  </si>
  <si>
    <t>ჯანდაცვა</t>
  </si>
  <si>
    <t>მსუბუქი ავტომობილები</t>
  </si>
  <si>
    <t xml:space="preserve">B. ნულოვანი დაბეგვრა: </t>
  </si>
  <si>
    <t>სოფლის მეურნეობა</t>
  </si>
  <si>
    <t>ფარმაცევტული</t>
  </si>
  <si>
    <t>ჯამი (A + B)</t>
  </si>
  <si>
    <t>C. სხვა სექტორები</t>
  </si>
  <si>
    <t>D. მთლიანი ჯამი (A + B + C)</t>
  </si>
  <si>
    <t>170.1 (ი), (თ)</t>
  </si>
  <si>
    <t xml:space="preserve">170.1 (ე) - (ზ), 171.1 (ე) </t>
  </si>
  <si>
    <t>171.1 (ბ)</t>
  </si>
  <si>
    <t>173 (ა.ა, ა.ბ, ა.გ), 170.1 (ა)-(გ)</t>
  </si>
  <si>
    <t xml:space="preserve">173 (ზ), (ნ), (პ) </t>
  </si>
  <si>
    <t xml:space="preserve">172.4 (ფ), (უ) </t>
  </si>
  <si>
    <t xml:space="preserve">სხვა დანარჩენი </t>
  </si>
  <si>
    <t xml:space="preserve">სხვა დანარჩენი დებულებები </t>
  </si>
  <si>
    <t>ცხრილი A.1 შემოსავალზე გადასახადების ბენჩმარკის ელემენტები</t>
  </si>
  <si>
    <t xml:space="preserve">საგადასახადო წლის განმავლობაში I და II   რიგის მემკვიდრეების მიერ ჩუქებით ან მემკვიდრეობით მიღებული ქონების ღირებულება </t>
  </si>
  <si>
    <t>82.1(ზ)</t>
  </si>
  <si>
    <t>საგადასახადო წლის განმავლობაში III და IV რიგის მემკვიდრეების მიერ 150 000 ლარამდე ღირებულების, ჩუქებით ან მემკვიდრეობით მიღებული ქონების ღირებულება</t>
  </si>
  <si>
    <t>82.1(ი)</t>
  </si>
  <si>
    <t xml:space="preserve">საგადასახადო წლის განმავლობაში 1000 ლარამდე ჩუქებით მიღებული ქონების ღირებულება, გარდა დაქირავებულის მიერ დამქირავებლისაგან ჩუქებით მიღებული ქონების ღირებულებისა </t>
  </si>
  <si>
    <t>82.1(თ)</t>
  </si>
  <si>
    <t>საქონლის გადაზიდვა საქართველოში მდებარე პუნქტებს შორის იმპორტის, საბაჟო საწყობის, დროებითი შემოტანის ან თავისუფალი ზონის პროცედურაში მოქცევამდე</t>
  </si>
  <si>
    <t>172.4(ვ)-(ზ)</t>
  </si>
  <si>
    <t>საერთაშორისო</t>
  </si>
  <si>
    <t>ექსპორტში, რეექსპორტში, გარე გადამუშავებაში ან ტრანზიტში მოქცეული ან ტრანზიტისთვის განკუთვნილი (რაც დასტურდება საქონლის თანმხლები დოკუმენტებით) საქონლის გადაზიდვა და ამ გადაზიდვასთან უშუალოდ დაკავშირებული მომსახურების გაწევა.</t>
  </si>
  <si>
    <t>172.1(თ)</t>
  </si>
  <si>
    <t>დღგ-ისგან ჩათვლის უფლებით გათავისუფლებულია საქონლის მიწოდება ან/და მომსახურების გაწევა, რომელიც განკუთვნილია უცხოეთის დიპლომატიურ ან მასთან გათანაბრებული წარმომადგენლობის ოფიციალური სარგებლობისთვის, აგრეთვე ამ წარმომადგენლობის ან დიპლომატიური მისიისწევრის (მასთან მცხოვრებ ოჯახის წევრთა ჩათვლით) პირადი სარგებლობისთვის. ამ ნაწილით გათვალისწინებული საგადასახადო შეღავათის გამოყენების წესს განსაზღვრავს საქართველოს ფინანსთა მინისტრი</t>
  </si>
  <si>
    <t xml:space="preserve"> საქართველოს ეროვნული ბანკისთვის გადასაცემი ოქროს იმპორტი</t>
  </si>
  <si>
    <t>173(უ)</t>
  </si>
  <si>
    <t>საქონლის იმპორტი შესაბამისი უფლებამოსილი ორგანოს მიერ აღიარებული საერთაშორისო წარმომადგენლობის მიერ საერთაშორისო კონვენციით გათვალისწინებული პირობებით და ლიმიტის ფარგლებში</t>
  </si>
  <si>
    <t>173(ხ)</t>
  </si>
  <si>
    <t>საქონლის იმპორტი საერთაშორისო დიპლომატიური და საკონსულო შეთანხმების შესაბამისად, თუ ეს საქონელი გათავისუფლდა იმპორტის გადასახადისგან</t>
  </si>
  <si>
    <t>173(ყ)</t>
  </si>
  <si>
    <t>იმ საქონლის იმპორტი, რომელიც განკუთვნილია უცხოეთის დიპლომატიურიან მასთანგათანაბრებული წარმომადგენლობის ოფიციალური სარგებლობისთვის, აგრეთვე ამ წარმომადგენლობის დიპლომატიური და ადმინისტრაციულ-ტექნიკური პერსონალის (მათთან მცხოვრებ ოჯახის წევრთა ჩათვლით) პირადი სარგებლობისთვის, იმ სახით, რა სახითაც ასეთი გათავისუფლება გათვალისწინებულია შესაბამისი საერთაშორისო შეთანხმებებით, რომელთა მონაწილეც არის საქართველო</t>
  </si>
  <si>
    <t>173(წ)</t>
  </si>
  <si>
    <t>ფულის (გარდა საკოლექციო ნიმუშის ან/და ნუმიზმატური დანიშნულების მონეტისა), აგრეთვე ფასიანი ქაღალდების იმპორტი</t>
  </si>
  <si>
    <t>173(ო)</t>
  </si>
  <si>
    <t>განძეულობის ან/და სახელმწიფო საკუთრებაში მიქცეული მოძრავი ნივთის იმპორტი</t>
  </si>
  <si>
    <t>173(კ)</t>
  </si>
  <si>
    <t>სტიქიური უბედურების, ავარიისა და კატასტროფის ლიკვიდაციისთვის, ჰუმანიტარული დახმარების მიზნით საქართველოს სახელმწიფო ან/და საზოგადოებრივი ორგანიზაციებისთვის გადასაცემი საქონლის იმპორტი</t>
  </si>
  <si>
    <t>173(ქ)</t>
  </si>
  <si>
    <t>საზღვარგარეთ საქართველოს დიპლომატიური წარმომადგენლობის ან საკონსულო დაწესებულების ქონების იმპორტი</t>
  </si>
  <si>
    <t>173(ღ)</t>
  </si>
  <si>
    <t>ამხანაგობის წილის (ქონებაზე წინასწარი რეგისტრაციის უფლების) მიწოდება, თუ ამ წილზე (უფლებაზე) არ არის მიმაგრებული/განპიროვნებული ქონება, გარდა წილის (უფლების) სანაცვლოდ ქონების საკუთრებაში გადაცემის შემთხვევისა</t>
  </si>
  <si>
    <t>171.1(ი)</t>
  </si>
  <si>
    <t>საწარმოს მიერ, რომლის წილის/აქციების 50 პროცენტზე მეტი სახელმწიფოს ან/და მუნიციპალიტეტის საკუთრებაშია, სახელმწიფოსთვის ან/და მუნიციპალიტეტისთვის აქტივების მიწოდება საწარმოს კაპიტალიდან გატანის გზით</t>
  </si>
  <si>
    <t>172.4(ბ)</t>
  </si>
  <si>
    <t>საქართველოს ეროვნული ბანკისთვის ოქროს მიწოდება</t>
  </si>
  <si>
    <t>172.4 (ო)</t>
  </si>
  <si>
    <t>საქონლის მიწოდება საქართველოს ფარგლების გარეთ (საქონლის ექსპორტი/რეექსპორტი). ამასთანავე, თუ მგზავრის მიერ საქონელი საქართველოს ფარგლების გარეთ პირადი ბარგით უნდა იქნეს გადატანილი, ამ ქვეპუნქტით გათვალისწინებული საგადასახადო შეღავათი გამოიყენება მხოლოდ იმ შემთხვევაში, თუ მგზავრი არ ცხოვრობს საქართველოში (პასპორტში ან საქართველოს კანონმდებლობით გათვალისწინებულ სხვა პირადობის დამადასტურებელ დოკუმენტში დაფიქსირებული ადგილი არ არის საქართველო), საქონლის საქართველოდან ტრანსპორტირება ხორციელდება მისი მიწოდებიდან 90 დღის განმავლობაში და საქონლის ფასი, დღგ-ის ჩათვლით, აღემატება 600 ლარს</t>
  </si>
  <si>
    <t>172.4(ე)</t>
  </si>
  <si>
    <t>სახელმწიფო საკუთრებაში მიქცეული ქონების მიწოდება, აგრეთვე „სახელმწიფო ქონების შესახებ“ საქართველოს კანონის შესაბამისად ქონების ლიზინგით გადაცემა (მიწოდება)</t>
  </si>
  <si>
    <t>171.1(ზ)</t>
  </si>
  <si>
    <t>სახელმწიფოსთვის ან/და მუნიციპალიტეტისთვის საქონლის უსასყიდლოდ გადაცემა ან/და მომსახურების უსასყიდლოდ გაწევა</t>
  </si>
  <si>
    <t>172.4(გ)</t>
  </si>
  <si>
    <t>საქართველოს პარლამენტის მიერ რატიფიცირებული საერთაშორისო ხელშეკრულებებით განსაზღვრული პროექტების  განმახორციელებელი საჯარო სამართლის იურიდიული პირების მიერ ამ პროექტების ფარგლებში საქონლის სხვა პირებისთვის გადაცემა</t>
  </si>
  <si>
    <t>172.4 (დ)</t>
  </si>
  <si>
    <t>BM=ბენჩმარკი, E - ჩათვლის უფლებით, Z - გარეშე</t>
  </si>
  <si>
    <t>ცხრილი A.2 საბაზისო (ბენჩმარკის) დღგ-ის შემადგენელი ელემენტები 2021</t>
  </si>
  <si>
    <t>ფინანსური ოპერაციები/ფინანსური მომსახურება</t>
  </si>
  <si>
    <t>171.1(ა)</t>
  </si>
  <si>
    <t>შიდა გადამუშავების პროცედურაში მოქცეული საქონლის გადამუშავების მიზნით აღნიშნული პროცედურის განმახორციელებელი პირის მიერ საქართველოს საბაჟო კოდექსის მე-6 მუხლის პირველი ნაწილის „ც.ა“, „ც.ბ“, „ც.დ“ და „ც.ე“ ქვეპუნქტებით გათვალისწინებული მომსახურებების გაწევა (გარდა იმ შემთხვევისა, თუ შემდგომ განხორციელდა გადამუშავებული საქონლის იმპორტი)</t>
  </si>
  <si>
    <t>172.4(შ)</t>
  </si>
  <si>
    <t>საქართველოს საბაჟო კოდექსის 107-ე მუხლით გათვალისწინებული დაბრუნებული საქონლის იმპორტი, თუ ეს საქონელი გათავისუფლდა იმპორტის გადასახადისგან</t>
  </si>
  <si>
    <t>173(ფ)</t>
  </si>
  <si>
    <t>საქართველოში ავტოსატრანსპორტო საშუალებით შემომსვლელი პირის ავტოსატრანსპორტო საშუალების ძრავის კვების სისტემასთან კონსტრუქციულად და ტექნოლოგიურად დაკავშირებულ სტანდარტულ ავზში საქართველოში მობილურ ან ფიქსირებულ ქსელში საერთაშორისო ზარის დასრულების მომსახურება</t>
  </si>
  <si>
    <t>173(ს)</t>
  </si>
  <si>
    <t>სავალდებულო რეგისტრაციის ზღვარი</t>
  </si>
  <si>
    <t>ბიზნესი-მცირე ბიზნესი</t>
  </si>
  <si>
    <t>სერვიტუტის მომსახურების უსასყიდლოდ გაწევა</t>
  </si>
  <si>
    <t>171.1(ყ)</t>
  </si>
  <si>
    <t>იმ საქონლის ლიზინგი, რომლის მიწოდება სსკ-ის შესაბამისად დღგ-ისგან ჩათვლის უფლების გარეშეა გათავისუფლებული</t>
  </si>
  <si>
    <t>ბიზნესი-თიზ</t>
  </si>
  <si>
    <t>თიზ-ის საწარმოს მიერ იმავე თიზ-ის სხვა საწარმოსთვის მომსახურების გაწევა;</t>
  </si>
  <si>
    <t>171.1(ს)</t>
  </si>
  <si>
    <t xml:space="preserve">ამხანაგობის მიერ თავისი წევრისთვის (თანამფლობელისთვის) ქონების მიწოდება (განაწილება), თუ ამხანაგობის წევრები არიან მხოლოდ ფიზიკური პირები, ამხანაგობის წევრთა შემადგენლობა არ შეცვლილა ამხანაგობის დაფუძნებიდან ქონების გადაცემის (განაწილების) მომენტამდე და ამხანაგობა განაწილების მომენტისთვის დღგ-ის გადამხდელი არ არის. </t>
  </si>
  <si>
    <t>171.1(პ)</t>
  </si>
  <si>
    <t>ფიზიკური პირის მიერ მის საკუთრებაში არსებული სსკ-ის 261-ე მუხლის პირველი ნაწილით გათვალისწინებული სასტუმროს აქტივების/მათი ნაწილის მიწოდება, თუ ახალი მესაკუთრე (ფიზიკური პირი) იკავებს ძველი მესაკუთრის ადგილს ძველ მესაკუთრესა და ტურისტულ საწარმოს შორის არსებულ სახელშეკრულებო ურთიერთობაში</t>
  </si>
  <si>
    <t>171.1(ო)</t>
  </si>
  <si>
    <t>ტურისტული საწარმოს მიერ სასტუმროს აქტივების ან ამ აქტივების ნაწილის სხვა პირისთვის მიწოდება ამ ქონების უკან მიღების მიზნით. თუ ტურისტული საწარმო სასტუმროს აქტივების ან ამ აქტივების ნაწილის სხვა პირისთვის მიწოდებიდან 2 წლის განმავლობაში სასყიდლიანი ხელშეკრულებით უკან მიიღებს იმავე აქტივებს;</t>
  </si>
  <si>
    <t>172.4(ქ)</t>
  </si>
  <si>
    <t>თიზ-ის შიგნით ოპერაციების გათავისუფლება დღგ-ისგან</t>
  </si>
  <si>
    <t>სახელმწიფო, ავტონომიური რესპუბლიკის რესპუბლიკური ან მუნიციპალიტეტის ბიუჯეტის სასარგებლოდ გადახდევინების, მათ შორის, საგადასახადო დავალიანების გადახდევინების უზრუნველყოფის ღონისძიების ფარგლებში პირის ქონების (გარდა ფულისა) სახელმწიფოს, ავტონომიური რესპუბლიკის ან მუნიციპალიტეტის საკუთრებაში გადაცემა, აგრეთვე სისხლის სამართლის და ადმინისტრაციული წესით დაკისრებული სანქციების გადახდევინების მიზნით პირის ქონების რეალიზაცია/გადაცემა</t>
  </si>
  <si>
    <t>172.4(ტ)</t>
  </si>
  <si>
    <t>სოციალური მიზნით ან გასართობ ღონისძიებებზე გაწეული ხარჯის ან წარმომადგენლობითი ხარჯის ღირებულებისათვის მიკუთვნებულ დღგ-ის თანხაზე, გარდა იმ შემთხვევისა, როდესაც ასეთი ღონისძიებების ფარგლებში განხორციელებული საქონლის მიწოდება/მომსახურების გაწევა იბეგრება დღგ-ით</t>
  </si>
  <si>
    <t>178(ა)</t>
  </si>
  <si>
    <t>TE -საგადასახადო დანახარჯი, E - ჩათვლის უფლებით, Z - გარეშე, R დღგ-ის დაბრუნება, S - სტრუქტურული, T ტექნიკური</t>
  </si>
  <si>
    <t xml:space="preserve"> QTE- კვაზი დანახარჯები</t>
  </si>
  <si>
    <t>უცხოური საქონლის შემოტანა თავისუფალ ინდუსტრიულ ზონაში გათავისუფლებულია დღგ-ისგან</t>
  </si>
  <si>
    <t>თიზ-ის კან. 9(3)</t>
  </si>
  <si>
    <t>ელექტროენერგეტიკული სექტორის რეაბილიტაციისთვის საქართველოს პარლამენტის მიერ რატიფიცირებული საქართველოს საერთაშორისო ხელშეკრულებებით უცხოეთის სახელმწიფოების ან/და საერთაშორისო ორგანიზაციების მიერ გაცემული შეღავათიანი კრედიტით დაფინანსებული სამშენებლოსამონტაჟო, სარემონტო, სარესტავრაციო, საცდელ-საკონსტრუქტორო ან/და გეოლოგიურ-საძიებო მომსახურების გაწევა</t>
  </si>
  <si>
    <t>171.1(უ)</t>
  </si>
  <si>
    <t>ბიზნესი სხვა</t>
  </si>
  <si>
    <t>საერთაშორისო საავიაციო რეისებისა და საერთაშორისო საზღვაო რეისების განსახორციელებლად ბორტზე მიწოდებისთვის განკუთვნილი საქონლის იმპორტი ან/და მიწოდება, აგრეთვე საქართველოს სახელმწიფო საზღვრის ფარგლებში სამოქალაქო საავიაციო რეისებისა და საავიაციო სამუშაოების განსახორციელებლად ბორტზე მიწოდებისთვის განკუთვნილი საწვავის, საპოხი და სხვა დამხმარე საშუალებების იმპორტი</t>
  </si>
  <si>
    <t>173(ჰ)</t>
  </si>
  <si>
    <t>„ნავთობისა და გაზის შესახებ“ საქართველოს კანონით გათვალისწინებული ნავთობისა და გაზის ოპერაციების წარმოებისთვის განკუთვნილი მოწყობილობა-დანადგარების, სატრანსპორტო საშუალებების, სათადარიგო ნაწილებისა და მასალების, აგრეთვე ზემოაღნიშნული კანონით განსაზღვრული ხელშეკრულებების ან/და ნავთობისა და გაზის ოპერაციების საწარმოებლად გაცემული ლიცენზიების შესაბამისად ინვესტორებისა და საოპერაციო კომპანიებისთვის ნავთობისა და გაზის ოპერაციების განსახორციელებლად საქონლის იმპორტი</t>
  </si>
  <si>
    <t>173(ჭ)</t>
  </si>
  <si>
    <t>ელექტროენერგეტიკული სექტორის რეაბილიტაციისთვის საქართველოს პარლამენტის მიერ რატიფიცირებული საქართველოს საერთაშორისო ხელშეკრულების შესაბამისად უცხო სახელმწიფოს ან/და საერთაშორისო ორგანიზაციის მიერ გაცემული შეღავათიანი კრედიტით დაფინანსებული საქონლის იმპორტი</t>
  </si>
  <si>
    <r>
      <t>173(ჰ</t>
    </r>
    <r>
      <rPr>
        <vertAlign val="superscript"/>
        <sz val="11"/>
        <color theme="1"/>
        <rFont val="Calibri"/>
        <family val="2"/>
        <scheme val="minor"/>
      </rPr>
      <t>3</t>
    </r>
    <r>
      <rPr>
        <sz val="11"/>
        <color theme="1"/>
        <rFont val="Calibri"/>
        <family val="2"/>
        <scheme val="minor"/>
      </rPr>
      <t>)</t>
    </r>
  </si>
  <si>
    <t>ელექტროენერგიის წარმოებისთვის (თბოელექტროსადგურებისთვის) ბუნებრივი აირის იმპორტი</t>
  </si>
  <si>
    <t>173(ჟ)</t>
  </si>
  <si>
    <t>ბიზნესი-ენერგეტიკა</t>
  </si>
  <si>
    <t>პირადი მოხმარების საგნებისა და საყოფაცხოვრებო ნივთების იმპორტი, რომლებიც განკუთვნილია ნავთობისა და გაზის ძებნა-ძიებისა და მოპოვების სამუშაოებში დასაქმებული უცხო ქვეყნის მოქალაქეების (მათთან მცხოვრებ ოჯახის წევრთა ჩათვლით) პირადი სარგებლობისთვის</t>
  </si>
  <si>
    <t>173(ძ)</t>
  </si>
  <si>
    <t>სამკურნალო/ფარმაცევტული მიზნისთვის განკუთვნილი სეს ესნ-ის 28-ე და 29-ე ჯგუფებით გათვალისწინებული ნედლეულის ან/და სუბსტანციების იმპორტი</t>
  </si>
  <si>
    <t>დღგ-ისგან ჩათვლის უფლებით გათავისუფლებულია მომსახურების გაწევა სხვა პირის სახელით მოქმედი შუამავლის მიერ, 172-ე მუხლის პირველი ნაწილით გათვალისწინებულ ოპერაციებში ან საქართველოს ფარგლების გარეთ განხორციელებულ ოპერაციებში მონაწილეობის შემთხვევაში</t>
  </si>
  <si>
    <t>საქართველოს საბაჟო ტერიტორიაზე ტვირთის შემოტანისას გემისთვის მომსახურების გაწევა (კერძოდ, პორტის, საზღვაო-სალოცმანო სამსახურისა და საჯარო სამართლის იურიდიული პირის − საქართველოს სახელმწიფო ჰიდროგრაფიული სამსახურის მიერ მომსახურებების გაწევა)</t>
  </si>
  <si>
    <t>172.4(ჟ)</t>
  </si>
  <si>
    <t>საქართველოს ტერიტორიაზე არარეზიდენტის კუთვნილი ვაგონით/კონტეინერით სარკინიგზო გადაზიდვის განხორციელებისას არარეზიდენტის მიერ ვაგონით/კონტეინერით სარგებლობის მომსახურების გაწევა ან საქართველოს ფარგლებს გარეთ მომსახურების გაწევა</t>
  </si>
  <si>
    <t>172.4(კ)-(ლ)</t>
  </si>
  <si>
    <t>საბაჟო საწყობში უცხოური საქონლის მიწოდება, გარდა ამ კოდექსის 1641 მუხლის მე-4 ნაწილით გათვალისწინებული შემთხვევისა</t>
  </si>
  <si>
    <t>172.4(რ)</t>
  </si>
  <si>
    <t>საჰაერო ხომალდის საწვავით ან სურსათით მომარაგება</t>
  </si>
  <si>
    <t>172.1(ე)</t>
  </si>
  <si>
    <t>ელექტროენერგიისა და გარანტირებული სიმძლავრის მიწოდება, გარდა ელექტროენერგიის „ენერგეტიკისა და წყალმომარაგების შესახებ“ საქართველოს კანონით გათვალისწინებული იმ მომხმარებლისთვის მიწოდებისა, რომელიც ელექტროენერგიას ყიდულობს საკუთარი მოხმარებისთვის, აგრეთვე გადაცემის ან/და დისპეტჩერიზაციის მომსახურების გაწევა</t>
  </si>
  <si>
    <t>172.4(ჩ)</t>
  </si>
  <si>
    <r>
      <t>საბაჟო საწყობში უცხოური საქონლის მიწოდება, გარდა ამ კოდექსის 164</t>
    </r>
    <r>
      <rPr>
        <vertAlign val="superscript"/>
        <sz val="11"/>
        <color theme="1"/>
        <rFont val="Calibri"/>
        <family val="2"/>
        <scheme val="minor"/>
      </rPr>
      <t>1</t>
    </r>
    <r>
      <rPr>
        <sz val="11"/>
        <color theme="1"/>
        <rFont val="Calibri"/>
        <family val="2"/>
        <scheme val="minor"/>
      </rPr>
      <t xml:space="preserve"> მუხლის მე-4 ნაწილით გათვალისწინებული შემთხვევისა</t>
    </r>
  </si>
  <si>
    <t>საქართველოს სახელმწიფო საზღვრის ფარგლებში სამოქალაქო საავიაციო რეისებისა და საავიაციო სამუშაოების განსახორციელებლად ბორტზე მიწოდებისთვის განკუთვნილი საწვავის, საპოხი და სხვა დამხმარე საშუალებების მიწოდება</t>
  </si>
  <si>
    <t>172.4(თ)</t>
  </si>
  <si>
    <t>საქონლის მიწოდება ღია ზღვაში სამგზავრო, კომერციული, სათევზაო ან სამაშველო, ან გემის, საბრძოლო ხომალდების ჩათვლით</t>
  </si>
  <si>
    <t>172.1(ა)-(ბ)</t>
  </si>
  <si>
    <t>თბოელექტროსადგურებისთვის ბუნებრივი აირის მიწოდება</t>
  </si>
  <si>
    <t>172.4(ა)</t>
  </si>
  <si>
    <t>172.1(ა)-(ბ) ქვეპუნქტით გათვალისწინებული გემის მიწოდება, გადაკეთება, შეკეთება, მოვლა, გადაზიდვა ან იჯარა, სხვა სერვისების ჩათვლით</t>
  </si>
  <si>
    <t>172.1(გ)-(დ)</t>
  </si>
  <si>
    <t>საჰაერო ხომალდის მიწოდება, გადაკეთება, შეკეთება, ტექნიკური მომსახურება, გადაზიდვა ან იჯარა, მათ შორის სხვა მომსახურება</t>
  </si>
  <si>
    <t>172.1(ვ)-(ზ)</t>
  </si>
  <si>
    <t>N=არასტრუქტურული, E - ჩათვლის უფლებით, Z - გარეშე QTE- კვაზი დანახარჯები</t>
  </si>
  <si>
    <t>ცხრილი A.3 სტრუქტურული და ტექნიკური დღგ-ის დანახარჯები, 2021 წ</t>
  </si>
  <si>
    <t>ცხრილი A.4 დღგ-ის არასტრუქტურული კვაზი-საგადასახადო დანახარჯები 2011</t>
  </si>
  <si>
    <t xml:space="preserve">გრაფიკი 1. მთლიანი შეფასებული საგადასახადო დანახარჯები, 2018-2021 </t>
  </si>
  <si>
    <t>გრაფიკი 2. შეფასებული მოგებისა და საშემოსავლო საგადასახადო დანახარჯი, 2018-2021</t>
  </si>
  <si>
    <t xml:space="preserve"> ცხრილი 3. დეტალური საშემოსავლო საგადასახადო დანახარჯების შეფასება, 2018-2021</t>
  </si>
  <si>
    <t>გრაფიკი 3. შეფასებული ძველი მოგების (Old CIT) საგადასახადო დანახარჯები გადამხდელთა ზომების მიხედვით, 2018-2021</t>
  </si>
  <si>
    <t>გრაფიკი 4. შეფასებული ძველი მოგების გადასახადის (Old CIT) საგადასახადო დანახარჯები სექტორების მიხედვით, 2018-2021</t>
  </si>
  <si>
    <t>გრაფიკი 5. შეფასებული ძველი მოგების გადასახადის (Old CIT) საგადასახადო დანახარჯები სექტორების მიხედვით, 2018-2021</t>
  </si>
  <si>
    <t>გრაფიკი 6. შეფასებული განაწილებული მოგების (DPT) საგადასახადო დანახარჯები, სახეებისა და ზომების მიხედვით, 2018-2021</t>
  </si>
  <si>
    <t>გრაფიკი 7. შეფასებული განაწილებული მოგების (DPT) საგადასახადო დანახარჯები სექტორების მიხედვით, 2018-2021</t>
  </si>
  <si>
    <t>გრაფიკი 8. შეფასებული საშემოსავლო (PIT) საგადასახადო დანახარჯები დებულებების მიხედვით, 2018-2021</t>
  </si>
  <si>
    <r>
      <t xml:space="preserve">გრაფიკი 9. </t>
    </r>
    <r>
      <rPr>
        <b/>
        <sz val="11"/>
        <color rgb="FF000000"/>
        <rFont val="Calibri"/>
        <family val="2"/>
        <scheme val="minor"/>
      </rPr>
      <t>შეფასებული საშემოსავლო (PIT) საგადასახადო დანახარჯები დებულებების მიხედვით,</t>
    </r>
    <r>
      <rPr>
        <b/>
        <sz val="11"/>
        <color theme="1"/>
        <rFont val="Calibri"/>
        <family val="2"/>
        <scheme val="minor"/>
      </rPr>
      <t xml:space="preserve"> 2018-2021</t>
    </r>
  </si>
  <si>
    <r>
      <t xml:space="preserve">გრაფიკი 10. </t>
    </r>
    <r>
      <rPr>
        <b/>
        <sz val="11"/>
        <color rgb="FF000000"/>
        <rFont val="Calibri"/>
        <family val="2"/>
        <scheme val="minor"/>
      </rPr>
      <t>შეფასებული საშემოსავლო (PIT) საგადასახადო დანახარჯები იურიდიული ფორმის  მიხედვით,</t>
    </r>
    <r>
      <rPr>
        <b/>
        <sz val="11"/>
        <color theme="1"/>
        <rFont val="Calibri"/>
        <family val="2"/>
        <scheme val="minor"/>
      </rPr>
      <t xml:space="preserve"> 2018-2021</t>
    </r>
  </si>
  <si>
    <t>გრაფიკი 11. შეფასებული სხვა მოგებისა და საშემოსავლო საგადასახადო დანახარჯები - აქტივების ამორტიზაცია, 2018-2021</t>
  </si>
  <si>
    <t>გრაფიკი 12. შეფასებული დღგ-ს საგადასახადო დანახარჯები შერჩეული სექტორებისთვის, 2018-2021</t>
  </si>
  <si>
    <t>გრაფიკი A.1 სენსიტიურობის ანალიზი: საპროცენტო შემოსავლის საგადასახადო დანახარჯები, 2018-2021</t>
  </si>
  <si>
    <r>
      <t>ცხრილი A.5</t>
    </r>
    <r>
      <rPr>
        <sz val="11"/>
        <color theme="1"/>
        <rFont val="Calibri"/>
        <family val="2"/>
        <scheme val="minor"/>
      </rPr>
      <t xml:space="preserve">. </t>
    </r>
    <r>
      <rPr>
        <b/>
        <sz val="11"/>
        <color theme="1"/>
        <rFont val="Calibri"/>
        <family val="2"/>
        <scheme val="minor"/>
      </rPr>
      <t>მოგების მარჟები მთლიანი ბიზნეს სექტორისთვის</t>
    </r>
  </si>
  <si>
    <t>ცხრილი A.6. მოგების მარჟები მცირე ზომის ბიზნეს სექტორისთვის</t>
  </si>
  <si>
    <t>ცხრილი A.7. საშუალო მოგების მარჟები</t>
  </si>
  <si>
    <t>გრაფიკი A.2. სენსიტიურობის ანალიზი:  მცირე ბიზნესის საგადასახადო დანახარჯი, 2018-2021</t>
  </si>
  <si>
    <t>ცხრილი A.8. მიწოდების ცხრილის აგების მაგალითი</t>
  </si>
  <si>
    <r>
      <t>ცხრილი A.9</t>
    </r>
    <r>
      <rPr>
        <sz val="11"/>
        <color theme="1"/>
        <rFont val="Calibri"/>
        <family val="2"/>
        <scheme val="minor"/>
      </rPr>
      <t xml:space="preserve">. </t>
    </r>
    <r>
      <rPr>
        <b/>
        <sz val="11"/>
        <color theme="1"/>
        <rFont val="Calibri"/>
        <family val="2"/>
        <scheme val="minor"/>
      </rPr>
      <t>გამოყენების ცხრილის აგების მაგალითი</t>
    </r>
  </si>
  <si>
    <t>გრაფიკი A.3. სენსიტიურობის ანალიზი: შეფასებული დღგ-ს დანახარჯები არაფორმალურ სექტორზე სხვადასხვა დაშვების პირობებში</t>
  </si>
  <si>
    <t>საშემოსავლო და მოგების გადასახადი</t>
  </si>
  <si>
    <t>დღგ</t>
  </si>
  <si>
    <t>სულ საგადასახადო დანახარჯები</t>
  </si>
  <si>
    <t>წყარო: შემოსავლების სამსახური, ფინანსთა სამინისტროს გაანგარიშება</t>
  </si>
  <si>
    <t>წყარო: შემოსავლების სამსახური და სტატისტიკის ეროვნული სამსახური, ფინანსთა სამინისტროს გაანგარიშება</t>
  </si>
  <si>
    <t xml:space="preserve">I. საშემოსავლო გადასახადი (PIT) </t>
  </si>
  <si>
    <t>II.A. განაწილებული მოგების გადასახადი (DPT)</t>
  </si>
  <si>
    <t xml:space="preserve">II.B. ძველი მოგების გადასახადი (CIT) </t>
  </si>
  <si>
    <t xml:space="preserve">III. სხვა: მცირე ბიზნესის სტატუსის მქონე პირი, აქტივების სრული გამოქვითვა </t>
  </si>
  <si>
    <t>სულ საშემოსავლო და მოგების გადასახადი</t>
  </si>
  <si>
    <t>მსხვილი</t>
  </si>
  <si>
    <t>საშუალო</t>
  </si>
  <si>
    <t>მცირე</t>
  </si>
  <si>
    <t>სულ</t>
  </si>
  <si>
    <t>საგადასახადო დანახარჯები მოგების გადასახადიდან (CIT), ზომების მიხედვით, ლარი</t>
  </si>
  <si>
    <t>საგადასახადო დანახარჯები მოგების გადასახადიდან (CIT), ზომების მიხედვით, %-ულად მშპ-სთან</t>
  </si>
  <si>
    <t>სოციალური საქმიანობა</t>
  </si>
  <si>
    <t>საფინანსო საქმიანობა</t>
  </si>
  <si>
    <t>ტელეკომუნიკაცია</t>
  </si>
  <si>
    <t>სხვა</t>
  </si>
  <si>
    <t>ტოპ 5 სექტორი 2018-2021 წლებში</t>
  </si>
  <si>
    <t>მშენებლობა</t>
  </si>
  <si>
    <t>წევრი ორგანიზაციების საქმიანობა</t>
  </si>
  <si>
    <t>სამეცნიერო კვლევა და განვითარება</t>
  </si>
  <si>
    <t>ტოპ 5 სექტორი ყოველი წლისთვის</t>
  </si>
  <si>
    <t>მოგება</t>
  </si>
  <si>
    <t>დივიდენდები</t>
  </si>
  <si>
    <t>საგადასახადო დანახარჯები განაწილებული მოგების გადასახადიდან (DPT), მოგება, %-ულად მშპ-სთან</t>
  </si>
  <si>
    <t>საბითუმო და საცალო ვაჭრობა</t>
  </si>
  <si>
    <t>კომპიუტერული პროგრამირება</t>
  </si>
  <si>
    <t>ტოპ 3 სექტორი 2018-2021 წლებში</t>
  </si>
  <si>
    <t xml:space="preserve">საგადასახადო დანახარჯები საშემოსავლო გადასახადიდან (PIT), %-ულად მშპ-სთან </t>
  </si>
  <si>
    <t>81.2, 81.3 შემოსავალი აქტივებიდან</t>
  </si>
  <si>
    <t>81.2, 81.3 გაყიდვა</t>
  </si>
  <si>
    <t>81.2, 81.3 გაქირავება</t>
  </si>
  <si>
    <t>82.1 სხვადასხვა</t>
  </si>
  <si>
    <t>82.2 სხვადასხვა</t>
  </si>
  <si>
    <t>82.1(z) შემოსავალი აზარტული თამაშებიდან</t>
  </si>
  <si>
    <t>მემორანდუმი 82.1(u) რეზიდენტების შემოსავალი უცხოეთიდან</t>
  </si>
  <si>
    <t>86 მიკრო ბიზნესის სტატუსის მქონე ფიზიკური პირი</t>
  </si>
  <si>
    <t>131.5 საპროცენტო შემოსავალი</t>
  </si>
  <si>
    <t>შენიშვნა: საპროცენტო შემოსავალი არ ითვალისწინებს საპროცენტო პარიტეტს, დათვლილია საშუალო ლარი-დოლარის კურსი თვის ბოლოდან შემდგომი თვის 15 რიცხვამდე, მოდიფიცირებულია ვალუტების დეკომპოზიციით GEL, USD, EUR და სხვა</t>
  </si>
  <si>
    <t>საგადასახადო დანახარჯები საშემოსავლო გადასახადიდან (PIT), %-ულად საშემოსავლო და მოგების საგადასახადო შემოსავლებთან</t>
  </si>
  <si>
    <t>ინდ. მეწარმე</t>
  </si>
  <si>
    <t>ფიზიკური პირი</t>
  </si>
  <si>
    <t>%-ულად მშპ-სთან</t>
  </si>
  <si>
    <t>შენიშვნა: დღგ-ს საგადასახადო დანახარჯები(VATE) არ ითვალისწინებს არაფორმალურ სექტორს ბენჩმარკში. სექტორული დღგ-ს დანახარჯები გაანგარიშებულია ინდივიდუალურად (სხვა თანაბარ პირობებში), ამიტომ მათი ჯამი შესაძლოა არ იყოს მთლიანი დღგ-ს საგადასახადო დანახარჯების ტოლი, კონკრეტულ წელს</t>
  </si>
  <si>
    <t xml:space="preserve">შენიშვნა: დღგ-ს საგადასახადო დანახარჯები(VATE) არ ითვალისწინებს არაფორმალურ სექტორს ბენჩმარკში. სექტორული დღგ-ს დანახარჯები გაანგარიშებულია ინდივიდუალურად (სხვა თანაბარ პირობებში), ამიტომ მათი ჯამი შესაძლოა არ იყოს მთლიანი დღგ-ს საგადასახადო დანახარჯების ტოლი, კონკრეტულ წელს
</t>
  </si>
  <si>
    <t>საპროცენტო განაკვეთის პარიტეტთან დაკავშირებული განსხვავებები</t>
  </si>
  <si>
    <t>ა: საპროცენტო განაკვეთის პარიტეტის პირობებში</t>
  </si>
  <si>
    <t>ბ: საპროცენტო განაკვეთის პარიტეტის გარეშე</t>
  </si>
  <si>
    <t>გ: საპროცენტო განაკვეთის პარიტეტის გარეშე (მოდიფიცირებული)*</t>
  </si>
  <si>
    <t>დ: საპროცენტო განაკვეთის პარიტეტის გარეშე (მოდიფიცირებული)**</t>
  </si>
  <si>
    <t>მედიანა</t>
  </si>
  <si>
    <t>წყარო: ეროვნული ბანკი და სტატისტიკის ეროვნული სამსახური, ფინანსთა სამინისტროს გაანგარიშება</t>
  </si>
  <si>
    <t>* საშუალო ლარი-დოლარის გაცვლითი კურსი დათვლილია თვის ბოლოდან შემდგომი თვის 15 რიცხვამდე</t>
  </si>
  <si>
    <t xml:space="preserve">**საშუალო ლარი-დოლარის გაცვლითი კურსი დათვლილია თვის ბოლოდან შემდგომი თვის 15 რიცხვამდე, მოდიფიცირებულია ვალუტის დეკომპოზიციით GEL, USD, EUR და სხვა </t>
  </si>
  <si>
    <t>წელი</t>
  </si>
  <si>
    <t>ბრუნვა</t>
  </si>
  <si>
    <t>მოგების მარჟა</t>
  </si>
  <si>
    <t>წყარო: სტატისტიკის ეროვნული სამსახური, ფინანსთა სამინისტროს გაანგარიშება</t>
  </si>
  <si>
    <t>2016-2020 წლების საშუალო</t>
  </si>
  <si>
    <t>მხოლოდ მცირე ბიზნესი</t>
  </si>
  <si>
    <t>სექტორი 1</t>
  </si>
  <si>
    <t>სექტორი 2</t>
  </si>
  <si>
    <t>სექტორი 3</t>
  </si>
  <si>
    <t>პროდუქტი 1</t>
  </si>
  <si>
    <t>პროდუქტი 2</t>
  </si>
  <si>
    <t>პროდუქტი 3</t>
  </si>
  <si>
    <t>CPA 2008 / NACE 2, 2 ორნიშნა კოდი</t>
  </si>
  <si>
    <t>გამოშვება,სულ</t>
  </si>
  <si>
    <t>სავაჭრო-სატრანსპორტო დარიცხვა</t>
  </si>
  <si>
    <t>გადასახადები პროდუქციაზე</t>
  </si>
  <si>
    <t>სუბსიდიები პროდუქციაზე</t>
  </si>
  <si>
    <t>იმპორტი, სულ</t>
  </si>
  <si>
    <t>რესურსები, სულ</t>
  </si>
  <si>
    <t>შუალედური მოხმარება, სულ</t>
  </si>
  <si>
    <t>ხარჯები საბოლოო მოხმარებაზე, სულ</t>
  </si>
  <si>
    <t>ექსპორტი, სულ</t>
  </si>
  <si>
    <t>კაპიტალის მთლიანი ფორმირება</t>
  </si>
  <si>
    <t>მთლიანი საბოლოო მოხმარება</t>
  </si>
  <si>
    <t>გამოყენება სულ</t>
  </si>
  <si>
    <t xml:space="preserve">მთლიანი მიწოდება </t>
  </si>
  <si>
    <t>მთლიანი გადახრა ბენჩმარკიდან</t>
  </si>
  <si>
    <t>არაფორმალურობის გარეშე</t>
  </si>
  <si>
    <t>სრულიად დაბეგვრადი არაფორმალური სექტორი</t>
  </si>
  <si>
    <t>საგადასახადო დანახარჯები განაწილებული მოგების გადასახადიდან (DPT), დივიდენდი, %-ულად მშპ-სთან</t>
  </si>
  <si>
    <t>საგადასახადო დანახარჯები განაწილებული მოგების გადასახადიდან (DPT), %-ულად მშპ-სთან</t>
  </si>
  <si>
    <t>172.1(ი)</t>
  </si>
  <si>
    <t>24.1</t>
  </si>
  <si>
    <t>24.2</t>
  </si>
  <si>
    <t>24.3</t>
  </si>
  <si>
    <t>34.1</t>
  </si>
  <si>
    <t>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</si>
</sst>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 numFmtId="171" formatCode="#,##0.000"/>
  </numFmts>
  <fonts count="63"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b/>
      <sz val="10"/>
      <color theme="1"/>
      <name val="Arial"/>
      <family val="2"/>
    </font>
    <font>
      <b/>
      <sz val="10"/>
      <name val="Arial"/>
      <family val="2"/>
    </font>
    <font>
      <sz val="10"/>
      <color theme="1"/>
      <name val="Arial"/>
      <family val="2"/>
    </font>
    <font>
      <sz val="11"/>
      <color theme="1"/>
      <name val="Calibri"/>
      <family val="2"/>
      <charset val="1"/>
      <scheme val="minor"/>
    </font>
    <font>
      <b/>
      <sz val="11"/>
      <color theme="1"/>
      <name val="Calibri"/>
      <family val="2"/>
      <charset val="1"/>
      <scheme val="minor"/>
    </font>
    <font>
      <b/>
      <sz val="12"/>
      <name val="Calibri"/>
      <family val="2"/>
    </font>
    <font>
      <b/>
      <sz val="10"/>
      <color rgb="FFFF0000"/>
      <name val="Arial"/>
      <family val="2"/>
    </font>
    <font>
      <b/>
      <sz val="12"/>
      <color theme="1"/>
      <name val="Calibri"/>
      <family val="2"/>
      <scheme val="minor"/>
    </font>
    <font>
      <u/>
      <sz val="11"/>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1"/>
      <name val="Calibri"/>
      <family val="2"/>
      <scheme val="minor"/>
    </font>
    <font>
      <b/>
      <sz val="11"/>
      <color rgb="FF000000"/>
      <name val="Calibri"/>
      <family val="2"/>
      <scheme val="minor"/>
    </font>
    <font>
      <sz val="11"/>
      <color rgb="FFFF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sz val="8"/>
      <color theme="1"/>
      <name val="Calibri"/>
      <family val="2"/>
      <scheme val="minor"/>
    </font>
    <font>
      <sz val="8"/>
      <name val="Calibri"/>
      <family val="2"/>
      <scheme val="minor"/>
    </font>
    <font>
      <b/>
      <sz val="11"/>
      <color rgb="FFFF0000"/>
      <name val="Calibri"/>
      <family val="2"/>
      <scheme val="minor"/>
    </font>
    <font>
      <b/>
      <sz val="11"/>
      <color theme="0"/>
      <name val="Calibri"/>
      <family val="2"/>
      <scheme val="minor"/>
    </font>
    <font>
      <vertAlign val="superscript"/>
      <sz val="11"/>
      <color theme="1"/>
      <name val="Calibri"/>
      <family val="2"/>
      <scheme val="minor"/>
    </font>
    <font>
      <sz val="15"/>
      <color theme="1"/>
      <name val="Arial"/>
      <family val="2"/>
    </font>
    <font>
      <b/>
      <u/>
      <sz val="15"/>
      <color theme="1"/>
      <name val="Arial"/>
      <family val="2"/>
    </font>
    <font>
      <i/>
      <sz val="15"/>
      <color theme="1"/>
      <name val="Arial"/>
      <family val="2"/>
    </font>
    <font>
      <b/>
      <sz val="15"/>
      <color theme="1"/>
      <name val="Arial"/>
      <family val="2"/>
    </font>
    <font>
      <vertAlign val="superscript"/>
      <sz val="15"/>
      <color theme="1"/>
      <name val="Arial"/>
      <family val="2"/>
    </font>
    <font>
      <b/>
      <i/>
      <sz val="15"/>
      <color theme="1"/>
      <name val="Arial"/>
      <family val="2"/>
    </font>
    <font>
      <sz val="14"/>
      <color theme="1"/>
      <name val="Segoe UI"/>
      <family val="2"/>
    </font>
  </fonts>
  <fills count="20">
    <fill>
      <patternFill patternType="none"/>
    </fill>
    <fill>
      <patternFill patternType="gray125"/>
    </fill>
    <fill>
      <patternFill patternType="solid">
        <fgColor theme="9"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002060"/>
        <bgColor indexed="64"/>
      </patternFill>
    </fill>
    <fill>
      <patternFill patternType="solid">
        <fgColor rgb="FFFFFF00"/>
        <bgColor indexed="64"/>
      </patternFill>
    </fill>
    <fill>
      <patternFill patternType="solid">
        <fgColor theme="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s>
  <borders count="36">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16">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8" borderId="0" applyNumberFormat="0" applyBorder="0" applyAlignment="0" applyProtection="0"/>
    <xf numFmtId="0" fontId="14" fillId="9" borderId="0" applyNumberFormat="0" applyBorder="0" applyAlignment="0" applyProtection="0"/>
    <xf numFmtId="164" fontId="4" fillId="0" borderId="0" applyFont="0" applyFill="0" applyBorder="0" applyAlignment="0" applyProtection="0"/>
    <xf numFmtId="0" fontId="14" fillId="12"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20" fillId="0" borderId="0"/>
    <xf numFmtId="0" fontId="33" fillId="0" borderId="0"/>
    <xf numFmtId="0" fontId="4" fillId="0" borderId="0"/>
    <xf numFmtId="0" fontId="4" fillId="0" borderId="0"/>
  </cellStyleXfs>
  <cellXfs count="713">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4" xfId="0" applyNumberFormat="1" applyFont="1" applyBorder="1" applyAlignment="1">
      <alignment horizontal="center"/>
    </xf>
    <xf numFmtId="2" fontId="2" fillId="0" borderId="5" xfId="0" applyNumberFormat="1" applyFont="1" applyBorder="1" applyAlignment="1">
      <alignment horizontal="center"/>
    </xf>
    <xf numFmtId="2" fontId="2" fillId="0" borderId="6" xfId="0" applyNumberFormat="1" applyFont="1" applyBorder="1" applyAlignment="1">
      <alignment horizontal="center"/>
    </xf>
    <xf numFmtId="2" fontId="2" fillId="0" borderId="7" xfId="0" applyNumberFormat="1" applyFont="1" applyBorder="1" applyAlignment="1">
      <alignment horizontal="center"/>
    </xf>
    <xf numFmtId="2" fontId="2" fillId="0" borderId="8" xfId="0" applyNumberFormat="1" applyFont="1" applyBorder="1" applyAlignment="1">
      <alignment horizontal="center"/>
    </xf>
    <xf numFmtId="2" fontId="2" fillId="0" borderId="9" xfId="0" applyNumberFormat="1" applyFont="1" applyBorder="1" applyAlignment="1">
      <alignment horizontal="center"/>
    </xf>
    <xf numFmtId="0" fontId="3" fillId="0" borderId="10" xfId="0" applyFont="1" applyBorder="1"/>
    <xf numFmtId="0" fontId="3" fillId="0" borderId="11" xfId="0" applyFont="1" applyBorder="1"/>
    <xf numFmtId="0" fontId="3" fillId="0" borderId="12" xfId="0" applyFont="1" applyBorder="1"/>
    <xf numFmtId="2" fontId="1" fillId="0" borderId="15" xfId="0" applyNumberFormat="1" applyFont="1" applyBorder="1" applyAlignment="1">
      <alignment horizontal="center"/>
    </xf>
    <xf numFmtId="2" fontId="1" fillId="0" borderId="0" xfId="0" applyNumberFormat="1" applyFont="1" applyBorder="1" applyAlignment="1">
      <alignment horizontal="center"/>
    </xf>
    <xf numFmtId="2" fontId="2" fillId="0" borderId="16" xfId="0" applyNumberFormat="1" applyFont="1" applyBorder="1" applyAlignment="1">
      <alignment horizontal="center"/>
    </xf>
    <xf numFmtId="2" fontId="2" fillId="0" borderId="15" xfId="0" applyNumberFormat="1" applyFont="1" applyBorder="1" applyAlignment="1">
      <alignment horizontal="center"/>
    </xf>
    <xf numFmtId="2" fontId="2" fillId="0" borderId="17" xfId="0" applyNumberFormat="1" applyFont="1" applyBorder="1" applyAlignment="1">
      <alignment horizontal="center"/>
    </xf>
    <xf numFmtId="2" fontId="2" fillId="0" borderId="0" xfId="0" applyNumberFormat="1" applyFont="1" applyBorder="1" applyAlignment="1">
      <alignment horizontal="center"/>
    </xf>
    <xf numFmtId="2" fontId="2" fillId="0" borderId="14" xfId="0" applyNumberFormat="1" applyFont="1" applyBorder="1" applyAlignment="1">
      <alignment horizontal="center"/>
    </xf>
    <xf numFmtId="2" fontId="2" fillId="0" borderId="13"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13" xfId="0" applyNumberFormat="1" applyFont="1" applyBorder="1" applyAlignment="1">
      <alignment horizontal="center"/>
    </xf>
    <xf numFmtId="166" fontId="2" fillId="0" borderId="14" xfId="0" applyNumberFormat="1" applyFont="1" applyBorder="1" applyAlignment="1">
      <alignment horizontal="center"/>
    </xf>
    <xf numFmtId="166" fontId="2" fillId="0" borderId="0" xfId="0" applyNumberFormat="1" applyFont="1" applyBorder="1" applyAlignment="1">
      <alignment horizontal="center"/>
    </xf>
    <xf numFmtId="166" fontId="2" fillId="0" borderId="15" xfId="0" applyNumberFormat="1" applyFont="1" applyBorder="1" applyAlignment="1">
      <alignment horizontal="center"/>
    </xf>
    <xf numFmtId="0" fontId="3" fillId="0" borderId="16" xfId="0" applyFont="1" applyBorder="1"/>
    <xf numFmtId="0" fontId="3" fillId="0" borderId="15" xfId="0" applyFont="1" applyBorder="1"/>
    <xf numFmtId="166" fontId="2" fillId="0" borderId="16" xfId="0" applyNumberFormat="1" applyFont="1" applyBorder="1" applyAlignment="1">
      <alignment horizontal="center"/>
    </xf>
    <xf numFmtId="166" fontId="2" fillId="0" borderId="17" xfId="0" applyNumberFormat="1" applyFont="1" applyBorder="1" applyAlignment="1">
      <alignment horizontal="center"/>
    </xf>
    <xf numFmtId="2" fontId="1" fillId="2" borderId="19" xfId="0" applyNumberFormat="1" applyFont="1" applyFill="1" applyBorder="1" applyAlignment="1">
      <alignment horizontal="left"/>
    </xf>
    <xf numFmtId="2" fontId="1" fillId="3" borderId="19" xfId="0" applyNumberFormat="1" applyFont="1" applyFill="1" applyBorder="1" applyAlignment="1">
      <alignment horizontal="left"/>
    </xf>
    <xf numFmtId="2" fontId="1" fillId="4" borderId="19" xfId="0" applyNumberFormat="1" applyFont="1" applyFill="1" applyBorder="1" applyAlignment="1">
      <alignment horizontal="left"/>
    </xf>
    <xf numFmtId="2" fontId="1" fillId="5" borderId="19"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1"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6" xfId="2" applyFont="1" applyBorder="1"/>
    <xf numFmtId="0" fontId="5" fillId="0" borderId="15" xfId="2" applyFont="1" applyBorder="1"/>
    <xf numFmtId="0" fontId="7" fillId="0" borderId="15" xfId="2" applyFont="1" applyBorder="1"/>
    <xf numFmtId="0" fontId="7" fillId="0" borderId="13" xfId="2" applyFont="1" applyBorder="1"/>
    <xf numFmtId="0" fontId="12" fillId="0" borderId="17" xfId="2" applyFont="1" applyBorder="1"/>
    <xf numFmtId="0" fontId="12" fillId="0" borderId="5" xfId="2" applyFont="1" applyBorder="1" applyAlignment="1">
      <alignment horizontal="center" vertical="center" wrapText="1"/>
    </xf>
    <xf numFmtId="0" fontId="12" fillId="0" borderId="14" xfId="2" applyFont="1" applyBorder="1"/>
    <xf numFmtId="0" fontId="12" fillId="0" borderId="6" xfId="2" applyFont="1" applyBorder="1"/>
    <xf numFmtId="0" fontId="12" fillId="0" borderId="17"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4" xfId="2" applyNumberFormat="1" applyFont="1" applyBorder="1" applyAlignment="1">
      <alignment horizontal="center"/>
    </xf>
    <xf numFmtId="0" fontId="12" fillId="0" borderId="17" xfId="2" applyFont="1" applyBorder="1" applyAlignment="1">
      <alignment horizontal="left" indent="2"/>
    </xf>
    <xf numFmtId="166" fontId="12" fillId="0" borderId="0" xfId="2" applyNumberFormat="1" applyFont="1" applyBorder="1" applyAlignment="1">
      <alignment horizontal="center"/>
    </xf>
    <xf numFmtId="0" fontId="12" fillId="0" borderId="7" xfId="2" applyFont="1" applyBorder="1" applyAlignment="1">
      <alignment horizontal="left" indent="2"/>
    </xf>
    <xf numFmtId="0" fontId="12" fillId="0" borderId="8" xfId="2" applyFont="1" applyBorder="1"/>
    <xf numFmtId="0" fontId="12" fillId="0" borderId="8" xfId="2" applyFont="1" applyBorder="1" applyAlignment="1">
      <alignment horizontal="left" indent="2"/>
    </xf>
    <xf numFmtId="168" fontId="12" fillId="0" borderId="8" xfId="2" applyNumberFormat="1" applyFont="1" applyBorder="1" applyAlignment="1">
      <alignment horizontal="right"/>
    </xf>
    <xf numFmtId="0" fontId="12" fillId="0" borderId="8" xfId="2" applyFont="1" applyBorder="1" applyAlignment="1">
      <alignment horizontal="center"/>
    </xf>
    <xf numFmtId="4" fontId="12" fillId="0" borderId="8" xfId="2" applyNumberFormat="1" applyFont="1" applyBorder="1" applyAlignment="1">
      <alignment horizontal="center"/>
    </xf>
    <xf numFmtId="4" fontId="12" fillId="0" borderId="8" xfId="2" applyNumberFormat="1" applyFont="1" applyBorder="1" applyAlignment="1">
      <alignment horizontal="right"/>
    </xf>
    <xf numFmtId="4" fontId="12" fillId="0" borderId="9" xfId="2" applyNumberFormat="1" applyFont="1" applyBorder="1" applyAlignment="1">
      <alignment horizontal="right"/>
    </xf>
    <xf numFmtId="0" fontId="5" fillId="11" borderId="0" xfId="2" applyFont="1" applyFill="1"/>
    <xf numFmtId="0" fontId="7" fillId="11" borderId="0" xfId="2" applyFont="1" applyFill="1"/>
    <xf numFmtId="9" fontId="5" fillId="11" borderId="0" xfId="2" applyNumberFormat="1" applyFont="1" applyFill="1" applyAlignment="1">
      <alignment horizontal="left"/>
    </xf>
    <xf numFmtId="0" fontId="11" fillId="11" borderId="0" xfId="2" applyFont="1" applyFill="1" applyBorder="1"/>
    <xf numFmtId="0" fontId="11" fillId="11"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3" fontId="0" fillId="0" borderId="7" xfId="4" applyNumberFormat="1" applyFont="1" applyBorder="1" applyAlignment="1"/>
    <xf numFmtId="3" fontId="0" fillId="0" borderId="8" xfId="4" applyNumberFormat="1" applyFont="1" applyBorder="1" applyAlignment="1"/>
    <xf numFmtId="1" fontId="1" fillId="0" borderId="16" xfId="0" applyNumberFormat="1" applyFont="1" applyBorder="1" applyAlignment="1"/>
    <xf numFmtId="1" fontId="1" fillId="0" borderId="15" xfId="0" applyNumberFormat="1" applyFont="1" applyBorder="1" applyAlignment="1"/>
    <xf numFmtId="1" fontId="3" fillId="0" borderId="15" xfId="0" applyNumberFormat="1" applyFont="1" applyBorder="1" applyAlignment="1"/>
    <xf numFmtId="9" fontId="0" fillId="0" borderId="16" xfId="1" applyNumberFormat="1" applyFont="1" applyBorder="1"/>
    <xf numFmtId="9" fontId="0" fillId="0" borderId="15" xfId="1" applyNumberFormat="1" applyFont="1" applyBorder="1"/>
    <xf numFmtId="9" fontId="0" fillId="0" borderId="13" xfId="1" applyNumberFormat="1" applyFont="1" applyBorder="1"/>
    <xf numFmtId="9" fontId="0" fillId="0" borderId="7" xfId="1" applyNumberFormat="1" applyFont="1" applyBorder="1"/>
    <xf numFmtId="9" fontId="0" fillId="0" borderId="8" xfId="1" applyNumberFormat="1" applyFont="1" applyBorder="1"/>
    <xf numFmtId="9" fontId="0" fillId="0" borderId="9" xfId="1" applyNumberFormat="1" applyFont="1" applyBorder="1"/>
    <xf numFmtId="1" fontId="1" fillId="0" borderId="13" xfId="0" applyNumberFormat="1" applyFont="1" applyBorder="1" applyAlignment="1">
      <alignment horizontal="right"/>
    </xf>
    <xf numFmtId="0" fontId="3" fillId="0" borderId="12" xfId="0" applyFont="1" applyFill="1" applyBorder="1"/>
    <xf numFmtId="3" fontId="0" fillId="0" borderId="9" xfId="4" applyNumberFormat="1" applyFont="1" applyFill="1" applyBorder="1" applyAlignment="1"/>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166" fontId="2" fillId="0" borderId="9" xfId="0" applyNumberFormat="1" applyFont="1" applyBorder="1" applyAlignment="1">
      <alignment horizontal="center"/>
    </xf>
    <xf numFmtId="0" fontId="0" fillId="0" borderId="0" xfId="0" applyFont="1" applyBorder="1" applyAlignment="1">
      <alignment horizontal="center" vertical="center"/>
    </xf>
    <xf numFmtId="0" fontId="0" fillId="0" borderId="0" xfId="0" applyBorder="1" applyAlignment="1">
      <alignment horizontal="center"/>
    </xf>
    <xf numFmtId="0" fontId="20" fillId="0" borderId="0" xfId="12"/>
    <xf numFmtId="9" fontId="20" fillId="0" borderId="0" xfId="12" applyNumberFormat="1" applyAlignment="1"/>
    <xf numFmtId="2" fontId="2" fillId="0" borderId="17" xfId="0" applyNumberFormat="1" applyFont="1" applyBorder="1" applyAlignment="1">
      <alignment horizontal="center" vertical="center"/>
    </xf>
    <xf numFmtId="9" fontId="2" fillId="0" borderId="16" xfId="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7" xfId="1" applyFont="1" applyBorder="1" applyAlignment="1">
      <alignment horizontal="center" vertical="center"/>
    </xf>
    <xf numFmtId="9" fontId="2" fillId="0" borderId="0" xfId="1" applyFont="1" applyBorder="1" applyAlignment="1">
      <alignment horizontal="center" vertical="center"/>
    </xf>
    <xf numFmtId="9" fontId="2" fillId="0" borderId="7" xfId="1" applyFont="1" applyBorder="1" applyAlignment="1">
      <alignment horizontal="center" vertical="center"/>
    </xf>
    <xf numFmtId="9" fontId="2" fillId="0" borderId="8" xfId="1" applyFont="1" applyBorder="1" applyAlignment="1">
      <alignment horizontal="center" vertical="center"/>
    </xf>
    <xf numFmtId="9" fontId="2" fillId="0" borderId="9" xfId="1" applyFont="1" applyBorder="1" applyAlignment="1">
      <alignment horizontal="center" vertical="center"/>
    </xf>
    <xf numFmtId="166" fontId="2" fillId="0" borderId="16" xfId="0" applyNumberFormat="1" applyFont="1" applyBorder="1" applyAlignment="1">
      <alignment horizontal="center" vertical="center"/>
    </xf>
    <xf numFmtId="166" fontId="2" fillId="0" borderId="15" xfId="0" applyNumberFormat="1" applyFont="1" applyBorder="1" applyAlignment="1">
      <alignment horizontal="center" vertical="center"/>
    </xf>
    <xf numFmtId="166" fontId="2" fillId="0" borderId="13" xfId="0" applyNumberFormat="1" applyFont="1" applyBorder="1" applyAlignment="1">
      <alignment horizontal="center" vertical="center"/>
    </xf>
    <xf numFmtId="166" fontId="2" fillId="0" borderId="17"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2" fillId="0" borderId="14" xfId="0" applyNumberFormat="1" applyFont="1" applyBorder="1" applyAlignment="1">
      <alignment horizontal="center" vertical="center"/>
    </xf>
    <xf numFmtId="166" fontId="3" fillId="0" borderId="7" xfId="0" applyNumberFormat="1" applyFont="1" applyBorder="1" applyAlignment="1">
      <alignment horizontal="center" vertical="center"/>
    </xf>
    <xf numFmtId="166" fontId="3" fillId="0" borderId="8" xfId="0" applyNumberFormat="1" applyFont="1" applyBorder="1" applyAlignment="1">
      <alignment horizontal="center" vertical="center"/>
    </xf>
    <xf numFmtId="166" fontId="3" fillId="0" borderId="9"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166" fontId="0" fillId="0" borderId="7" xfId="0" applyNumberFormat="1" applyFont="1" applyBorder="1" applyAlignment="1">
      <alignment horizontal="center" vertical="center"/>
    </xf>
    <xf numFmtId="166" fontId="0" fillId="0" borderId="8" xfId="0" applyNumberFormat="1" applyFont="1" applyBorder="1" applyAlignment="1">
      <alignment horizontal="center" vertical="center"/>
    </xf>
    <xf numFmtId="166" fontId="0" fillId="0" borderId="9" xfId="0" applyNumberFormat="1" applyFont="1" applyBorder="1" applyAlignment="1">
      <alignment horizontal="center" vertical="center"/>
    </xf>
    <xf numFmtId="166" fontId="16" fillId="0" borderId="10" xfId="0" applyNumberFormat="1" applyFont="1" applyBorder="1" applyAlignment="1">
      <alignment horizontal="center"/>
    </xf>
    <xf numFmtId="166" fontId="16" fillId="0" borderId="11" xfId="0" applyNumberFormat="1" applyFont="1" applyBorder="1" applyAlignment="1">
      <alignment horizontal="center"/>
    </xf>
    <xf numFmtId="2" fontId="16" fillId="0" borderId="11" xfId="0" applyNumberFormat="1" applyFont="1" applyBorder="1" applyAlignment="1">
      <alignment horizontal="center"/>
    </xf>
    <xf numFmtId="2" fontId="16" fillId="0" borderId="12" xfId="0" applyNumberFormat="1" applyFont="1" applyBorder="1" applyAlignment="1">
      <alignment horizontal="center"/>
    </xf>
    <xf numFmtId="166" fontId="16" fillId="0" borderId="12" xfId="0" applyNumberFormat="1" applyFont="1" applyBorder="1" applyAlignment="1">
      <alignment horizontal="center"/>
    </xf>
    <xf numFmtId="9" fontId="2" fillId="0" borderId="13" xfId="1" applyFont="1" applyBorder="1" applyAlignment="1">
      <alignment horizontal="center" vertical="center"/>
    </xf>
    <xf numFmtId="0" fontId="0" fillId="0" borderId="24" xfId="0" applyBorder="1"/>
    <xf numFmtId="0" fontId="0" fillId="0" borderId="24" xfId="0" applyFill="1" applyBorder="1"/>
    <xf numFmtId="0" fontId="0" fillId="7" borderId="19" xfId="0" applyFill="1" applyBorder="1" applyAlignment="1">
      <alignment vertical="center" wrapText="1"/>
    </xf>
    <xf numFmtId="0" fontId="0" fillId="3" borderId="19" xfId="0" applyFill="1" applyBorder="1" applyAlignment="1">
      <alignment vertical="center" wrapText="1"/>
    </xf>
    <xf numFmtId="0" fontId="0" fillId="6" borderId="20" xfId="0" applyFill="1" applyBorder="1" applyAlignment="1">
      <alignment vertical="center" wrapText="1"/>
    </xf>
    <xf numFmtId="2" fontId="2" fillId="0" borderId="16"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2" fontId="2" fillId="0" borderId="1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8" xfId="0" applyNumberFormat="1" applyFont="1" applyBorder="1" applyAlignment="1">
      <alignment horizontal="center" vertical="center"/>
    </xf>
    <xf numFmtId="2" fontId="0" fillId="0" borderId="9" xfId="0" applyNumberFormat="1" applyFont="1" applyBorder="1" applyAlignment="1">
      <alignment horizontal="center" vertical="center"/>
    </xf>
    <xf numFmtId="2" fontId="0" fillId="0" borderId="13" xfId="0" applyNumberFormat="1" applyFont="1" applyBorder="1" applyAlignment="1">
      <alignment horizontal="center" vertical="center"/>
    </xf>
    <xf numFmtId="2" fontId="0" fillId="0" borderId="14" xfId="0" applyNumberFormat="1" applyFont="1" applyBorder="1" applyAlignment="1">
      <alignment horizontal="center" vertical="center"/>
    </xf>
    <xf numFmtId="2" fontId="3" fillId="0" borderId="8" xfId="0" applyNumberFormat="1" applyFont="1" applyBorder="1" applyAlignment="1">
      <alignment horizontal="center" vertical="center"/>
    </xf>
    <xf numFmtId="2" fontId="3" fillId="0" borderId="9"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0" fillId="0" borderId="7" xfId="0" applyNumberFormat="1" applyFont="1" applyBorder="1" applyAlignment="1">
      <alignment horizontal="center" vertical="center"/>
    </xf>
    <xf numFmtId="0" fontId="17" fillId="0" borderId="0" xfId="0" applyFont="1"/>
    <xf numFmtId="0" fontId="19" fillId="0" borderId="0" xfId="0" applyFont="1"/>
    <xf numFmtId="0" fontId="17" fillId="0" borderId="24" xfId="0" applyFont="1" applyBorder="1" applyAlignment="1">
      <alignment horizontal="center"/>
    </xf>
    <xf numFmtId="0" fontId="19" fillId="0" borderId="11" xfId="0" applyFont="1" applyBorder="1" applyAlignment="1">
      <alignment horizontal="center"/>
    </xf>
    <xf numFmtId="0" fontId="19" fillId="0" borderId="19" xfId="0" applyFont="1" applyBorder="1" applyAlignment="1">
      <alignment horizontal="center"/>
    </xf>
    <xf numFmtId="0" fontId="19" fillId="0" borderId="0" xfId="0" applyFont="1" applyBorder="1" applyAlignment="1">
      <alignment horizontal="center"/>
    </xf>
    <xf numFmtId="0" fontId="17" fillId="0" borderId="19" xfId="0" applyFont="1" applyBorder="1" applyAlignment="1">
      <alignment horizontal="center"/>
    </xf>
    <xf numFmtId="0" fontId="19" fillId="0" borderId="19" xfId="0" applyFont="1" applyBorder="1"/>
    <xf numFmtId="0" fontId="17" fillId="0" borderId="24" xfId="0" applyFont="1" applyBorder="1" applyAlignment="1">
      <alignment horizontal="right"/>
    </xf>
    <xf numFmtId="0" fontId="17" fillId="0" borderId="11" xfId="0" applyFont="1" applyBorder="1" applyAlignment="1">
      <alignment horizontal="center"/>
    </xf>
    <xf numFmtId="49" fontId="23" fillId="0" borderId="24" xfId="0" applyNumberFormat="1" applyFont="1" applyBorder="1" applyAlignment="1">
      <alignment horizontal="center"/>
    </xf>
    <xf numFmtId="2" fontId="22" fillId="3" borderId="19" xfId="0" applyNumberFormat="1" applyFont="1" applyFill="1" applyBorder="1" applyAlignment="1">
      <alignment horizontal="center" vertical="center" wrapText="1"/>
    </xf>
    <xf numFmtId="2" fontId="1" fillId="0" borderId="16" xfId="0" applyNumberFormat="1" applyFont="1" applyBorder="1" applyAlignment="1">
      <alignment horizontal="left"/>
    </xf>
    <xf numFmtId="2" fontId="1" fillId="0" borderId="7" xfId="0" applyNumberFormat="1" applyFont="1" applyBorder="1" applyAlignment="1">
      <alignment horizontal="left"/>
    </xf>
    <xf numFmtId="2" fontId="2" fillId="0" borderId="10" xfId="0" applyNumberFormat="1" applyFont="1" applyFill="1" applyBorder="1" applyAlignment="1">
      <alignment horizontal="center" vertical="center"/>
    </xf>
    <xf numFmtId="2" fontId="2" fillId="0" borderId="11" xfId="0" applyNumberFormat="1" applyFont="1" applyFill="1" applyBorder="1" applyAlignment="1">
      <alignment horizontal="center" vertical="center"/>
    </xf>
    <xf numFmtId="2" fontId="2" fillId="0" borderId="12" xfId="0" applyNumberFormat="1" applyFont="1" applyFill="1" applyBorder="1" applyAlignment="1">
      <alignment horizontal="center" vertical="center"/>
    </xf>
    <xf numFmtId="0" fontId="12" fillId="0" borderId="0" xfId="0" applyFont="1"/>
    <xf numFmtId="166" fontId="12" fillId="0" borderId="0" xfId="0" applyNumberFormat="1" applyFont="1"/>
    <xf numFmtId="167" fontId="12" fillId="0" borderId="0" xfId="0" applyNumberFormat="1" applyFont="1"/>
    <xf numFmtId="0" fontId="0" fillId="0" borderId="16" xfId="0" applyBorder="1"/>
    <xf numFmtId="0" fontId="0" fillId="0" borderId="0" xfId="0" applyFont="1"/>
    <xf numFmtId="167" fontId="0" fillId="0" borderId="0" xfId="0" applyNumberFormat="1" applyFont="1"/>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2" xfId="2" applyFont="1" applyBorder="1" applyAlignment="1">
      <alignment horizontal="center" vertical="center" wrapText="1"/>
    </xf>
    <xf numFmtId="3" fontId="0" fillId="0" borderId="16" xfId="0" applyNumberFormat="1" applyFont="1" applyBorder="1"/>
    <xf numFmtId="3" fontId="0" fillId="0" borderId="15" xfId="0" applyNumberFormat="1" applyFont="1" applyBorder="1"/>
    <xf numFmtId="3" fontId="0" fillId="0" borderId="13" xfId="0" applyNumberFormat="1" applyFont="1" applyBorder="1"/>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2" xfId="2" applyFont="1" applyBorder="1" applyAlignment="1">
      <alignment horizontal="center"/>
    </xf>
    <xf numFmtId="0" fontId="4" fillId="0" borderId="23" xfId="2" applyFont="1" applyBorder="1"/>
    <xf numFmtId="0" fontId="4" fillId="0" borderId="17" xfId="2" applyFont="1" applyBorder="1"/>
    <xf numFmtId="0" fontId="4" fillId="0" borderId="0" xfId="2" applyFont="1" applyBorder="1" applyAlignment="1">
      <alignment horizontal="center"/>
    </xf>
    <xf numFmtId="0" fontId="4" fillId="0" borderId="14" xfId="2" applyFont="1" applyBorder="1"/>
    <xf numFmtId="0" fontId="4" fillId="0" borderId="17" xfId="2" applyFont="1" applyBorder="1" applyAlignment="1">
      <alignment horizontal="center"/>
    </xf>
    <xf numFmtId="0" fontId="4" fillId="0" borderId="0" xfId="2" applyFont="1" applyBorder="1" applyAlignment="1">
      <alignment horizontal="left" indent="2"/>
    </xf>
    <xf numFmtId="168" fontId="4" fillId="0" borderId="0" xfId="2" applyNumberFormat="1" applyFont="1" applyBorder="1" applyAlignment="1">
      <alignment horizontal="center"/>
    </xf>
    <xf numFmtId="4" fontId="4" fillId="0" borderId="0" xfId="2" applyNumberFormat="1" applyFont="1" applyBorder="1" applyAlignment="1">
      <alignment horizontal="center"/>
    </xf>
    <xf numFmtId="4" fontId="4" fillId="0" borderId="14"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7" xfId="2" applyFont="1" applyBorder="1" applyAlignment="1">
      <alignment horizontal="left" indent="2"/>
    </xf>
    <xf numFmtId="0" fontId="4" fillId="0" borderId="0" xfId="2" applyFont="1" applyBorder="1" applyAlignment="1">
      <alignment horizontal="left"/>
    </xf>
    <xf numFmtId="0" fontId="4" fillId="0" borderId="7" xfId="2" applyFont="1" applyBorder="1" applyAlignment="1">
      <alignment horizontal="left" indent="2"/>
    </xf>
    <xf numFmtId="0" fontId="4" fillId="0" borderId="8" xfId="2" applyFont="1" applyBorder="1" applyAlignment="1">
      <alignment horizontal="left" indent="2"/>
    </xf>
    <xf numFmtId="0" fontId="4" fillId="0" borderId="8" xfId="2" applyFont="1" applyBorder="1"/>
    <xf numFmtId="168" fontId="4" fillId="0" borderId="8" xfId="2" applyNumberFormat="1" applyFont="1" applyBorder="1" applyAlignment="1">
      <alignment horizontal="right"/>
    </xf>
    <xf numFmtId="0" fontId="4" fillId="0" borderId="8" xfId="2" applyFont="1" applyBorder="1" applyAlignment="1">
      <alignment horizontal="center"/>
    </xf>
    <xf numFmtId="4" fontId="4" fillId="0" borderId="8" xfId="2" applyNumberFormat="1" applyFont="1" applyBorder="1" applyAlignment="1">
      <alignment horizontal="center"/>
    </xf>
    <xf numFmtId="4" fontId="4" fillId="0" borderId="9" xfId="2" applyNumberFormat="1" applyFont="1" applyBorder="1" applyAlignment="1">
      <alignment horizontal="center"/>
    </xf>
    <xf numFmtId="4" fontId="4" fillId="0" borderId="8" xfId="2" applyNumberFormat="1" applyFont="1" applyBorder="1" applyAlignment="1">
      <alignment horizontal="right"/>
    </xf>
    <xf numFmtId="4" fontId="4" fillId="0" borderId="9"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6" xfId="2" applyFont="1" applyBorder="1"/>
    <xf numFmtId="0" fontId="3" fillId="0" borderId="15" xfId="2" applyFont="1" applyBorder="1"/>
    <xf numFmtId="0" fontId="4" fillId="0" borderId="15" xfId="2" applyFont="1" applyBorder="1"/>
    <xf numFmtId="0" fontId="4" fillId="0" borderId="13"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5" fillId="0" borderId="0" xfId="2" applyFont="1"/>
    <xf numFmtId="0" fontId="4" fillId="0" borderId="0" xfId="2" applyFont="1" applyAlignment="1">
      <alignment horizontal="left" indent="2"/>
    </xf>
    <xf numFmtId="4" fontId="4" fillId="0" borderId="0" xfId="2" applyNumberFormat="1" applyFont="1"/>
    <xf numFmtId="0" fontId="26" fillId="0" borderId="0" xfId="0" applyFont="1" applyAlignment="1">
      <alignment vertical="center"/>
    </xf>
    <xf numFmtId="0" fontId="27" fillId="0" borderId="0" xfId="3" applyFont="1" applyAlignment="1">
      <alignment horizontal="center" vertical="center"/>
    </xf>
    <xf numFmtId="0" fontId="4" fillId="0" borderId="16" xfId="2" applyFont="1" applyBorder="1"/>
    <xf numFmtId="0" fontId="4" fillId="0" borderId="1" xfId="2" applyFont="1" applyBorder="1"/>
    <xf numFmtId="0" fontId="28" fillId="0" borderId="0" xfId="3" applyFont="1"/>
    <xf numFmtId="0" fontId="4" fillId="0" borderId="17"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4" fillId="0" borderId="14" xfId="2" applyFont="1" applyBorder="1" applyAlignment="1">
      <alignment vertical="center" wrapText="1"/>
    </xf>
    <xf numFmtId="0" fontId="29" fillId="0" borderId="0" xfId="2" applyFont="1" applyBorder="1"/>
    <xf numFmtId="4" fontId="4" fillId="0" borderId="17" xfId="2" applyNumberFormat="1" applyFont="1" applyBorder="1" applyAlignment="1">
      <alignment horizontal="center"/>
    </xf>
    <xf numFmtId="0" fontId="4" fillId="0" borderId="0" xfId="2" applyFont="1" applyBorder="1" applyAlignment="1">
      <alignment horizontal="left" indent="4"/>
    </xf>
    <xf numFmtId="0" fontId="4" fillId="0" borderId="7" xfId="2" applyFont="1" applyBorder="1" applyAlignment="1">
      <alignment horizontal="center"/>
    </xf>
    <xf numFmtId="0" fontId="4" fillId="0" borderId="9" xfId="2" applyFont="1" applyBorder="1" applyAlignment="1">
      <alignment horizontal="center"/>
    </xf>
    <xf numFmtId="166" fontId="4" fillId="0" borderId="0" xfId="2" applyNumberFormat="1" applyFont="1" applyBorder="1" applyAlignment="1">
      <alignment horizontal="center"/>
    </xf>
    <xf numFmtId="1" fontId="4" fillId="0" borderId="0" xfId="2" applyNumberFormat="1" applyFont="1" applyBorder="1" applyAlignment="1">
      <alignment horizontal="center"/>
    </xf>
    <xf numFmtId="0" fontId="4" fillId="0" borderId="0" xfId="2" applyFont="1" applyFill="1" applyBorder="1"/>
    <xf numFmtId="3" fontId="4" fillId="0" borderId="0" xfId="2" applyNumberFormat="1" applyFont="1" applyBorder="1" applyAlignment="1">
      <alignment horizontal="center"/>
    </xf>
    <xf numFmtId="0" fontId="4" fillId="0" borderId="0" xfId="2" applyFont="1" applyAlignment="1">
      <alignment horizontal="left" wrapText="1"/>
    </xf>
    <xf numFmtId="0" fontId="4" fillId="0" borderId="0" xfId="2" applyFont="1" applyFill="1"/>
    <xf numFmtId="169" fontId="4" fillId="0" borderId="0" xfId="4" applyNumberFormat="1" applyFont="1"/>
    <xf numFmtId="10" fontId="4" fillId="0" borderId="0" xfId="11" applyNumberFormat="1" applyFont="1"/>
    <xf numFmtId="0" fontId="30" fillId="0" borderId="25" xfId="3" applyFont="1" applyBorder="1"/>
    <xf numFmtId="168" fontId="28" fillId="0" borderId="25" xfId="3" applyNumberFormat="1" applyFont="1" applyBorder="1" applyAlignment="1">
      <alignment horizontal="center" vertical="center"/>
    </xf>
    <xf numFmtId="166" fontId="28" fillId="0" borderId="25" xfId="3" applyNumberFormat="1" applyFont="1" applyBorder="1"/>
    <xf numFmtId="167" fontId="4" fillId="0" borderId="25" xfId="11" applyNumberFormat="1" applyFont="1" applyBorder="1" applyAlignment="1">
      <alignment horizontal="center" wrapText="1"/>
    </xf>
    <xf numFmtId="167" fontId="4" fillId="0" borderId="25" xfId="11" applyNumberFormat="1" applyFont="1" applyBorder="1" applyAlignment="1">
      <alignment horizontal="left"/>
    </xf>
    <xf numFmtId="0" fontId="30" fillId="0" borderId="25" xfId="3" applyFont="1" applyBorder="1" applyAlignment="1"/>
    <xf numFmtId="166" fontId="28" fillId="0" borderId="25" xfId="3" applyNumberFormat="1" applyFont="1" applyBorder="1" applyAlignment="1">
      <alignment horizontal="left"/>
    </xf>
    <xf numFmtId="0" fontId="30" fillId="0" borderId="0" xfId="3" applyFont="1" applyBorder="1" applyAlignment="1"/>
    <xf numFmtId="167" fontId="4" fillId="0" borderId="0" xfId="11" applyNumberFormat="1" applyFont="1" applyBorder="1" applyAlignment="1">
      <alignment horizontal="center" wrapText="1"/>
    </xf>
    <xf numFmtId="167" fontId="4" fillId="0" borderId="0" xfId="11" applyNumberFormat="1" applyFont="1" applyBorder="1" applyAlignment="1">
      <alignment horizontal="left"/>
    </xf>
    <xf numFmtId="167" fontId="4" fillId="0" borderId="26" xfId="11" applyNumberFormat="1" applyFont="1" applyBorder="1" applyAlignment="1">
      <alignment vertical="center" wrapText="1"/>
    </xf>
    <xf numFmtId="167" fontId="4" fillId="0" borderId="25" xfId="11" applyNumberFormat="1" applyFont="1" applyBorder="1" applyAlignment="1">
      <alignment horizontal="center" vertical="center" wrapText="1"/>
    </xf>
    <xf numFmtId="167" fontId="4" fillId="0" borderId="25" xfId="11" applyNumberFormat="1" applyFont="1" applyBorder="1"/>
    <xf numFmtId="2" fontId="22" fillId="14" borderId="20" xfId="0" applyNumberFormat="1" applyFont="1" applyFill="1" applyBorder="1" applyAlignment="1">
      <alignment horizontal="center" vertical="center" wrapText="1"/>
    </xf>
    <xf numFmtId="2" fontId="22" fillId="15" borderId="18" xfId="0" applyNumberFormat="1" applyFont="1" applyFill="1" applyBorder="1" applyAlignment="1">
      <alignment horizontal="center" vertical="center" wrapText="1"/>
    </xf>
    <xf numFmtId="2" fontId="22" fillId="16" borderId="19" xfId="0" applyNumberFormat="1" applyFont="1" applyFill="1" applyBorder="1" applyAlignment="1">
      <alignment horizontal="center" vertical="center" wrapText="1"/>
    </xf>
    <xf numFmtId="2" fontId="1" fillId="13" borderId="19" xfId="0" applyNumberFormat="1" applyFont="1" applyFill="1" applyBorder="1" applyAlignment="1">
      <alignment horizontal="left"/>
    </xf>
    <xf numFmtId="2" fontId="1" fillId="17" borderId="19" xfId="0" applyNumberFormat="1" applyFont="1" applyFill="1" applyBorder="1" applyAlignment="1">
      <alignment horizontal="left"/>
    </xf>
    <xf numFmtId="2" fontId="1" fillId="18" borderId="18" xfId="0" applyNumberFormat="1" applyFont="1" applyFill="1" applyBorder="1" applyAlignment="1">
      <alignment horizontal="left"/>
    </xf>
    <xf numFmtId="2" fontId="2" fillId="14" borderId="19" xfId="0" applyNumberFormat="1" applyFont="1" applyFill="1" applyBorder="1" applyAlignment="1">
      <alignment horizontal="center"/>
    </xf>
    <xf numFmtId="0" fontId="3" fillId="0" borderId="0" xfId="12" applyFont="1"/>
    <xf numFmtId="0" fontId="18" fillId="0" borderId="7" xfId="0" applyFont="1" applyBorder="1"/>
    <xf numFmtId="0" fontId="18" fillId="0" borderId="16" xfId="0" applyFont="1" applyBorder="1"/>
    <xf numFmtId="10" fontId="0" fillId="0" borderId="17"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10" fontId="0" fillId="0" borderId="14" xfId="1" applyNumberFormat="1" applyFont="1" applyFill="1" applyBorder="1" applyAlignment="1">
      <alignment horizontal="center" vertical="center"/>
    </xf>
    <xf numFmtId="10" fontId="0" fillId="0" borderId="16" xfId="1" applyNumberFormat="1" applyFont="1" applyFill="1" applyBorder="1" applyAlignment="1">
      <alignment horizontal="center" vertical="center"/>
    </xf>
    <xf numFmtId="10" fontId="0" fillId="0" borderId="15" xfId="1" applyNumberFormat="1" applyFont="1" applyFill="1" applyBorder="1" applyAlignment="1">
      <alignment horizontal="center" vertical="center"/>
    </xf>
    <xf numFmtId="10" fontId="0" fillId="0" borderId="13"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0" fontId="30" fillId="0" borderId="10" xfId="6" applyFont="1" applyFill="1" applyBorder="1" applyAlignment="1">
      <alignment horizontal="center" vertical="center"/>
    </xf>
    <xf numFmtId="0" fontId="30" fillId="0" borderId="11" xfId="6" applyFont="1" applyFill="1" applyBorder="1" applyAlignment="1">
      <alignment horizontal="center" vertical="center"/>
    </xf>
    <xf numFmtId="0" fontId="30" fillId="0" borderId="12" xfId="6" applyFont="1" applyFill="1" applyBorder="1" applyAlignment="1">
      <alignment horizontal="center" vertical="center"/>
    </xf>
    <xf numFmtId="9" fontId="20" fillId="0" borderId="0" xfId="12" applyNumberFormat="1" applyBorder="1" applyAlignment="1">
      <alignment horizontal="center"/>
    </xf>
    <xf numFmtId="170" fontId="20" fillId="0" borderId="0" xfId="12" applyNumberFormat="1" applyBorder="1"/>
    <xf numFmtId="170" fontId="20" fillId="0" borderId="14" xfId="12" applyNumberFormat="1" applyBorder="1"/>
    <xf numFmtId="170" fontId="20" fillId="0" borderId="8" xfId="12" applyNumberFormat="1" applyBorder="1"/>
    <xf numFmtId="170" fontId="20" fillId="0" borderId="9" xfId="12" applyNumberFormat="1" applyBorder="1"/>
    <xf numFmtId="0" fontId="21" fillId="0" borderId="11" xfId="12" applyFont="1" applyFill="1" applyBorder="1" applyAlignment="1">
      <alignment horizontal="center"/>
    </xf>
    <xf numFmtId="0" fontId="21" fillId="0" borderId="12" xfId="12" applyFont="1" applyFill="1" applyBorder="1" applyAlignment="1">
      <alignment horizontal="center"/>
    </xf>
    <xf numFmtId="0" fontId="21" fillId="0" borderId="24" xfId="12" applyFont="1" applyFill="1" applyBorder="1" applyAlignment="1">
      <alignment horizontal="left" vertical="center" wrapText="1"/>
    </xf>
    <xf numFmtId="0" fontId="20" fillId="0" borderId="19" xfId="12" applyBorder="1" applyAlignment="1">
      <alignment horizontal="left"/>
    </xf>
    <xf numFmtId="0" fontId="20" fillId="0" borderId="20" xfId="12" applyBorder="1" applyAlignment="1">
      <alignment horizontal="left"/>
    </xf>
    <xf numFmtId="170" fontId="20" fillId="0" borderId="0" xfId="12" applyNumberFormat="1" applyFill="1" applyBorder="1"/>
    <xf numFmtId="170" fontId="20" fillId="0" borderId="14" xfId="12" applyNumberFormat="1" applyFill="1" applyBorder="1"/>
    <xf numFmtId="170" fontId="20" fillId="0" borderId="8" xfId="12" applyNumberFormat="1" applyFill="1" applyBorder="1"/>
    <xf numFmtId="170" fontId="20" fillId="0" borderId="9" xfId="12" applyNumberFormat="1" applyFill="1" applyBorder="1"/>
    <xf numFmtId="0" fontId="20" fillId="0" borderId="19" xfId="12" applyFill="1" applyBorder="1" applyAlignment="1">
      <alignment horizontal="left"/>
    </xf>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2" fontId="1" fillId="0" borderId="24" xfId="0" applyNumberFormat="1" applyFont="1" applyFill="1" applyBorder="1" applyAlignment="1">
      <alignment horizontal="center"/>
    </xf>
    <xf numFmtId="0" fontId="31" fillId="0" borderId="0" xfId="0" applyFont="1"/>
    <xf numFmtId="0" fontId="28" fillId="0" borderId="0" xfId="3" applyFont="1" applyBorder="1"/>
    <xf numFmtId="0" fontId="30" fillId="0" borderId="0" xfId="3" applyFont="1" applyBorder="1" applyAlignment="1">
      <alignment vertical="center"/>
    </xf>
    <xf numFmtId="0" fontId="30" fillId="0" borderId="0" xfId="3" applyFont="1" applyBorder="1"/>
    <xf numFmtId="0" fontId="14" fillId="10" borderId="25" xfId="8"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left" vertical="center"/>
    </xf>
    <xf numFmtId="2" fontId="0" fillId="0" borderId="16" xfId="1" applyNumberFormat="1" applyFont="1" applyBorder="1"/>
    <xf numFmtId="2" fontId="0" fillId="0" borderId="15" xfId="1" applyNumberFormat="1" applyFont="1" applyBorder="1"/>
    <xf numFmtId="2" fontId="0" fillId="0" borderId="13" xfId="1" applyNumberFormat="1" applyFont="1" applyBorder="1"/>
    <xf numFmtId="2" fontId="0" fillId="0" borderId="7" xfId="1" applyNumberFormat="1" applyFont="1" applyBorder="1"/>
    <xf numFmtId="2" fontId="0" fillId="0" borderId="8" xfId="1" applyNumberFormat="1" applyFont="1" applyBorder="1"/>
    <xf numFmtId="2" fontId="0" fillId="0" borderId="9" xfId="1" applyNumberFormat="1" applyFont="1" applyFill="1" applyBorder="1"/>
    <xf numFmtId="2" fontId="0" fillId="0" borderId="10" xfId="1" applyNumberFormat="1" applyFont="1" applyBorder="1"/>
    <xf numFmtId="2" fontId="0" fillId="0" borderId="11" xfId="1" applyNumberFormat="1" applyFont="1" applyBorder="1"/>
    <xf numFmtId="2" fontId="0" fillId="0" borderId="12" xfId="1" applyNumberFormat="1" applyFont="1" applyBorder="1"/>
    <xf numFmtId="2" fontId="0" fillId="0" borderId="0" xfId="0" applyNumberFormat="1" applyFont="1"/>
    <xf numFmtId="0" fontId="4" fillId="0" borderId="17" xfId="2" applyFont="1" applyBorder="1" applyAlignment="1">
      <alignment horizontal="center" vertical="center"/>
    </xf>
    <xf numFmtId="0" fontId="4" fillId="0" borderId="17"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4" fontId="4" fillId="0" borderId="0" xfId="2" applyNumberFormat="1" applyFont="1" applyBorder="1" applyAlignment="1">
      <alignment horizontal="center" vertical="center"/>
    </xf>
    <xf numFmtId="4" fontId="4" fillId="0" borderId="14" xfId="2" applyNumberFormat="1" applyFont="1" applyBorder="1" applyAlignment="1">
      <alignment horizontal="center" vertical="center"/>
    </xf>
    <xf numFmtId="4" fontId="3" fillId="0" borderId="0" xfId="2" applyNumberFormat="1" applyFont="1" applyBorder="1" applyAlignment="1">
      <alignment horizontal="center" vertical="center"/>
    </xf>
    <xf numFmtId="4" fontId="3" fillId="0" borderId="14" xfId="2" applyNumberFormat="1" applyFont="1" applyBorder="1" applyAlignment="1">
      <alignment horizontal="center" vertical="center"/>
    </xf>
    <xf numFmtId="0" fontId="34" fillId="0" borderId="0" xfId="13" applyFont="1" applyAlignment="1">
      <alignment horizontal="left" vertical="center"/>
    </xf>
    <xf numFmtId="49" fontId="34" fillId="0" borderId="0" xfId="13" applyNumberFormat="1" applyFont="1" applyAlignment="1">
      <alignment horizontal="left" vertical="center"/>
    </xf>
    <xf numFmtId="0" fontId="34" fillId="0" borderId="0" xfId="13" applyFont="1" applyAlignment="1">
      <alignment horizontal="center" vertical="center"/>
    </xf>
    <xf numFmtId="0" fontId="34" fillId="0" borderId="21" xfId="13" applyFont="1" applyBorder="1" applyAlignment="1">
      <alignment horizontal="left" vertical="center"/>
    </xf>
    <xf numFmtId="0" fontId="34" fillId="0" borderId="21" xfId="13" applyFont="1" applyBorder="1" applyAlignment="1">
      <alignment horizontal="center" vertical="center"/>
    </xf>
    <xf numFmtId="0" fontId="36" fillId="0" borderId="0" xfId="13" applyFont="1" applyAlignment="1">
      <alignment horizontal="left" vertical="center"/>
    </xf>
    <xf numFmtId="0" fontId="37" fillId="0" borderId="0" xfId="13" applyFont="1" applyAlignment="1">
      <alignment horizontal="left" vertical="center"/>
    </xf>
    <xf numFmtId="0" fontId="38" fillId="0" borderId="0" xfId="13" applyFont="1" applyAlignment="1">
      <alignment horizontal="left" vertical="center"/>
    </xf>
    <xf numFmtId="0" fontId="4" fillId="0" borderId="0" xfId="14"/>
    <xf numFmtId="49" fontId="35" fillId="0" borderId="0" xfId="13" applyNumberFormat="1" applyFont="1" applyAlignment="1">
      <alignment horizontal="center" vertical="center"/>
    </xf>
    <xf numFmtId="0" fontId="39" fillId="0" borderId="0" xfId="13" applyFont="1" applyAlignment="1">
      <alignment horizontal="left" vertical="center"/>
    </xf>
    <xf numFmtId="0" fontId="40" fillId="0" borderId="0" xfId="13" applyFont="1" applyAlignment="1">
      <alignment horizontal="left" vertical="center"/>
    </xf>
    <xf numFmtId="0" fontId="40" fillId="0" borderId="0" xfId="13" applyFont="1" applyAlignment="1">
      <alignment horizontal="center" vertical="center"/>
    </xf>
    <xf numFmtId="49" fontId="6" fillId="0" borderId="0" xfId="13" applyNumberFormat="1" applyFont="1" applyAlignment="1">
      <alignment horizontal="center" vertical="center"/>
    </xf>
    <xf numFmtId="0" fontId="41" fillId="0" borderId="0" xfId="13" applyFont="1" applyAlignment="1">
      <alignment horizontal="left" vertical="center"/>
    </xf>
    <xf numFmtId="0" fontId="36" fillId="0" borderId="0" xfId="13" applyFont="1" applyAlignment="1">
      <alignment horizontal="center" vertical="center"/>
    </xf>
    <xf numFmtId="0" fontId="19" fillId="0" borderId="0" xfId="13" applyFont="1" applyAlignment="1">
      <alignment horizontal="left" vertical="center"/>
    </xf>
    <xf numFmtId="0" fontId="6" fillId="0" borderId="0" xfId="13" applyFont="1" applyAlignment="1">
      <alignment horizontal="left" vertical="center"/>
    </xf>
    <xf numFmtId="0" fontId="42" fillId="0" borderId="0" xfId="13" applyFont="1" applyAlignment="1">
      <alignment horizontal="left" vertical="center"/>
    </xf>
    <xf numFmtId="0" fontId="42" fillId="0" borderId="0" xfId="13" applyFont="1" applyAlignment="1">
      <alignment horizontal="center" vertical="center"/>
    </xf>
    <xf numFmtId="49" fontId="6" fillId="0" borderId="0" xfId="13" applyNumberFormat="1" applyFont="1" applyAlignment="1">
      <alignment horizontal="left" vertical="center"/>
    </xf>
    <xf numFmtId="49" fontId="43" fillId="0" borderId="0" xfId="13" applyNumberFormat="1" applyFont="1" applyAlignment="1">
      <alignment horizontal="left" vertical="center"/>
    </xf>
    <xf numFmtId="49" fontId="34" fillId="0" borderId="0" xfId="13" applyNumberFormat="1" applyFont="1" applyAlignment="1">
      <alignment horizontal="right" vertical="center"/>
    </xf>
    <xf numFmtId="0" fontId="34" fillId="0" borderId="0" xfId="13" applyFont="1" applyAlignment="1">
      <alignment horizontal="right" vertical="center"/>
    </xf>
    <xf numFmtId="0" fontId="34" fillId="0" borderId="0" xfId="13" applyFont="1" applyAlignment="1">
      <alignment horizontal="left" vertical="top"/>
    </xf>
    <xf numFmtId="0" fontId="46" fillId="0" borderId="0" xfId="13" applyFont="1" applyAlignment="1">
      <alignment horizontal="left" vertical="top"/>
    </xf>
    <xf numFmtId="0" fontId="38" fillId="0" borderId="0" xfId="13" applyFont="1" applyAlignment="1">
      <alignment horizontal="left" vertical="top"/>
    </xf>
    <xf numFmtId="0" fontId="35" fillId="0" borderId="0" xfId="13" applyFont="1" applyAlignment="1">
      <alignment horizontal="left" vertical="top"/>
    </xf>
    <xf numFmtId="0" fontId="36" fillId="0" borderId="0" xfId="13" applyFont="1" applyAlignment="1">
      <alignment horizontal="left" vertical="top"/>
    </xf>
    <xf numFmtId="0" fontId="47" fillId="0" borderId="0" xfId="13" applyFont="1" applyAlignment="1">
      <alignment horizontal="center" vertical="top"/>
    </xf>
    <xf numFmtId="0" fontId="47" fillId="0" borderId="0" xfId="13" applyFont="1" applyAlignment="1">
      <alignment horizontal="left" vertical="top"/>
    </xf>
    <xf numFmtId="0" fontId="48" fillId="0" borderId="0" xfId="13" applyFont="1" applyAlignment="1">
      <alignment horizontal="left" vertical="top"/>
    </xf>
    <xf numFmtId="1" fontId="48" fillId="0" borderId="0" xfId="13" applyNumberFormat="1" applyFont="1" applyAlignment="1">
      <alignment horizontal="left" vertical="top"/>
    </xf>
    <xf numFmtId="0" fontId="6" fillId="0" borderId="0" xfId="13" applyFont="1" applyAlignment="1">
      <alignment horizontal="left" vertical="top"/>
    </xf>
    <xf numFmtId="0" fontId="49" fillId="0" borderId="0" xfId="13" applyFont="1" applyAlignment="1">
      <alignment horizontal="left" vertical="top"/>
    </xf>
    <xf numFmtId="0" fontId="43" fillId="0" borderId="0" xfId="13" applyFont="1" applyAlignment="1">
      <alignment horizontal="left" vertical="top"/>
    </xf>
    <xf numFmtId="1" fontId="49" fillId="0" borderId="0" xfId="13" applyNumberFormat="1" applyFont="1" applyAlignment="1">
      <alignment horizontal="left" vertical="top"/>
    </xf>
    <xf numFmtId="0" fontId="50" fillId="0" borderId="0" xfId="13" applyFont="1" applyAlignment="1">
      <alignment horizontal="left" vertical="top"/>
    </xf>
    <xf numFmtId="0" fontId="42" fillId="0" borderId="0" xfId="13" applyFont="1" applyAlignment="1">
      <alignment horizontal="left" vertical="top"/>
    </xf>
    <xf numFmtId="1" fontId="36" fillId="0" borderId="0" xfId="13" applyNumberFormat="1" applyFont="1" applyAlignment="1">
      <alignment horizontal="left" vertical="top"/>
    </xf>
    <xf numFmtId="0" fontId="34" fillId="0" borderId="0" xfId="13" applyFont="1"/>
    <xf numFmtId="0" fontId="34" fillId="0" borderId="0" xfId="13" applyFont="1" applyAlignment="1">
      <alignment horizontal="right" vertical="top"/>
    </xf>
    <xf numFmtId="0" fontId="28" fillId="0" borderId="0" xfId="13" applyFont="1" applyAlignment="1">
      <alignment horizontal="center" vertical="top"/>
    </xf>
    <xf numFmtId="1" fontId="28" fillId="0" borderId="0" xfId="13" applyNumberFormat="1" applyFont="1" applyAlignment="1">
      <alignment horizontal="center" vertical="top"/>
    </xf>
    <xf numFmtId="0" fontId="28" fillId="0" borderId="0" xfId="13" applyFont="1" applyAlignment="1">
      <alignment horizontal="left" vertical="top"/>
    </xf>
    <xf numFmtId="0" fontId="4" fillId="0" borderId="1" xfId="13" applyFont="1" applyBorder="1" applyAlignment="1">
      <alignment horizontal="left" vertical="top"/>
    </xf>
    <xf numFmtId="0" fontId="4" fillId="0" borderId="0" xfId="13" applyFont="1" applyAlignment="1">
      <alignment horizontal="left" vertical="top"/>
    </xf>
    <xf numFmtId="0" fontId="30" fillId="0" borderId="0" xfId="13" applyFont="1" applyAlignment="1">
      <alignment horizontal="left" vertical="top"/>
    </xf>
    <xf numFmtId="0" fontId="6" fillId="0" borderId="0" xfId="13" applyFont="1" applyAlignment="1">
      <alignment horizontal="center" vertical="top"/>
    </xf>
    <xf numFmtId="0" fontId="51" fillId="0" borderId="21" xfId="13" applyFont="1" applyBorder="1" applyAlignment="1">
      <alignment horizontal="left" vertical="center"/>
    </xf>
    <xf numFmtId="0" fontId="51" fillId="0" borderId="21" xfId="13" applyFont="1" applyBorder="1" applyAlignment="1">
      <alignment horizontal="center" vertical="center"/>
    </xf>
    <xf numFmtId="0" fontId="44" fillId="0" borderId="1" xfId="13" applyFont="1" applyBorder="1" applyAlignment="1">
      <alignment horizontal="center" vertical="center"/>
    </xf>
    <xf numFmtId="1" fontId="44" fillId="0" borderId="1" xfId="13" applyNumberFormat="1" applyFont="1" applyBorder="1" applyAlignment="1">
      <alignment horizontal="center" vertical="center"/>
    </xf>
    <xf numFmtId="1" fontId="28" fillId="0" borderId="0" xfId="13" applyNumberFormat="1" applyFont="1" applyAlignment="1">
      <alignment horizontal="left" vertical="top"/>
    </xf>
    <xf numFmtId="0" fontId="3" fillId="0" borderId="0" xfId="13" applyFont="1" applyAlignment="1">
      <alignment horizontal="left" vertical="top"/>
    </xf>
    <xf numFmtId="0" fontId="53" fillId="0" borderId="0" xfId="13" applyFont="1" applyAlignment="1">
      <alignment horizontal="left" vertical="top"/>
    </xf>
    <xf numFmtId="0" fontId="32" fillId="0" borderId="0" xfId="13" applyFont="1" applyAlignment="1">
      <alignment horizontal="left" vertical="top"/>
    </xf>
    <xf numFmtId="0" fontId="4" fillId="0" borderId="0" xfId="13" applyFont="1"/>
    <xf numFmtId="0" fontId="34" fillId="0" borderId="0" xfId="13" applyFont="1" applyAlignment="1">
      <alignment horizontal="center" vertical="top"/>
    </xf>
    <xf numFmtId="1" fontId="36" fillId="0" borderId="0" xfId="13" applyNumberFormat="1" applyFont="1" applyAlignment="1">
      <alignment horizontal="center" vertical="top"/>
    </xf>
    <xf numFmtId="49" fontId="51" fillId="0" borderId="17" xfId="13" applyNumberFormat="1" applyFont="1" applyBorder="1" applyAlignment="1">
      <alignment horizontal="left" vertical="center"/>
    </xf>
    <xf numFmtId="0" fontId="51" fillId="0" borderId="0" xfId="13" applyFont="1" applyBorder="1" applyAlignment="1">
      <alignment horizontal="left" vertical="center"/>
    </xf>
    <xf numFmtId="0" fontId="51" fillId="0" borderId="0" xfId="13" applyFont="1" applyBorder="1" applyAlignment="1">
      <alignment horizontal="center" vertical="center"/>
    </xf>
    <xf numFmtId="0" fontId="51" fillId="0" borderId="14" xfId="13" applyFont="1" applyBorder="1" applyAlignment="1">
      <alignment horizontal="center" vertical="center"/>
    </xf>
    <xf numFmtId="49" fontId="51" fillId="0" borderId="27" xfId="13" applyNumberFormat="1" applyFont="1" applyBorder="1" applyAlignment="1">
      <alignment horizontal="left" vertical="center"/>
    </xf>
    <xf numFmtId="0" fontId="51" fillId="0" borderId="28" xfId="13" applyFont="1" applyBorder="1" applyAlignment="1">
      <alignment horizontal="center" vertical="center"/>
    </xf>
    <xf numFmtId="0" fontId="28" fillId="0" borderId="17" xfId="13" applyFont="1" applyBorder="1" applyAlignment="1">
      <alignment horizontal="center" vertical="center"/>
    </xf>
    <xf numFmtId="0" fontId="28" fillId="0" borderId="0" xfId="13" applyFont="1" applyBorder="1" applyAlignment="1">
      <alignment horizontal="center" vertical="center"/>
    </xf>
    <xf numFmtId="1" fontId="28" fillId="0" borderId="0" xfId="13" applyNumberFormat="1" applyFont="1" applyBorder="1" applyAlignment="1">
      <alignment horizontal="center" vertical="center"/>
    </xf>
    <xf numFmtId="0" fontId="28" fillId="0" borderId="14" xfId="13" applyFont="1" applyBorder="1" applyAlignment="1">
      <alignment horizontal="center" vertical="center"/>
    </xf>
    <xf numFmtId="0" fontId="44" fillId="0" borderId="5" xfId="13" applyFont="1" applyBorder="1" applyAlignment="1">
      <alignment horizontal="center" vertical="center"/>
    </xf>
    <xf numFmtId="0" fontId="44" fillId="0" borderId="6" xfId="13" applyFont="1" applyBorder="1" applyAlignment="1">
      <alignment horizontal="center" vertical="center"/>
    </xf>
    <xf numFmtId="0" fontId="52" fillId="0" borderId="17" xfId="13" applyFont="1" applyBorder="1" applyAlignment="1">
      <alignment horizontal="left" vertical="center"/>
    </xf>
    <xf numFmtId="0" fontId="52" fillId="0" borderId="0" xfId="13" applyFont="1" applyBorder="1" applyAlignment="1">
      <alignment horizontal="left" vertical="center"/>
    </xf>
    <xf numFmtId="0" fontId="52" fillId="0" borderId="14" xfId="13" applyFont="1" applyBorder="1" applyAlignment="1">
      <alignment horizontal="left" vertical="center"/>
    </xf>
    <xf numFmtId="0" fontId="44" fillId="0" borderId="17" xfId="13" applyFont="1" applyBorder="1" applyAlignment="1">
      <alignment horizontal="center" vertical="center"/>
    </xf>
    <xf numFmtId="0" fontId="44" fillId="0" borderId="0" xfId="13" applyFont="1" applyBorder="1" applyAlignment="1">
      <alignment horizontal="center" vertical="center"/>
    </xf>
    <xf numFmtId="1" fontId="44" fillId="0" borderId="0" xfId="13" applyNumberFormat="1" applyFont="1" applyBorder="1" applyAlignment="1">
      <alignment horizontal="center" vertical="center"/>
    </xf>
    <xf numFmtId="0" fontId="44" fillId="0" borderId="14" xfId="13" applyFont="1" applyBorder="1" applyAlignment="1">
      <alignment horizontal="center" vertical="center"/>
    </xf>
    <xf numFmtId="0" fontId="35" fillId="0" borderId="7" xfId="13" applyFont="1" applyBorder="1" applyAlignment="1">
      <alignment horizontal="center" vertical="center"/>
    </xf>
    <xf numFmtId="0" fontId="12" fillId="0" borderId="8" xfId="14" applyFont="1" applyBorder="1" applyAlignment="1">
      <alignment vertical="center"/>
    </xf>
    <xf numFmtId="0" fontId="35" fillId="0" borderId="8" xfId="13" applyFont="1" applyBorder="1" applyAlignment="1">
      <alignment horizontal="center" vertical="center"/>
    </xf>
    <xf numFmtId="1" fontId="35" fillId="0" borderId="8" xfId="13" applyNumberFormat="1" applyFont="1" applyBorder="1" applyAlignment="1">
      <alignment horizontal="center" vertical="center"/>
    </xf>
    <xf numFmtId="0" fontId="35" fillId="0" borderId="9" xfId="13" applyFont="1" applyBorder="1" applyAlignment="1">
      <alignment horizontal="center" vertical="center"/>
    </xf>
    <xf numFmtId="0" fontId="4" fillId="0" borderId="15" xfId="13" applyFont="1" applyBorder="1" applyAlignment="1">
      <alignment horizontal="left" vertical="top"/>
    </xf>
    <xf numFmtId="0" fontId="4" fillId="0" borderId="0" xfId="13" applyFont="1" applyBorder="1" applyAlignment="1">
      <alignment horizontal="left" vertical="top"/>
    </xf>
    <xf numFmtId="0" fontId="4" fillId="0" borderId="13" xfId="13" applyFont="1" applyBorder="1" applyAlignment="1">
      <alignment horizontal="center" vertical="top"/>
    </xf>
    <xf numFmtId="0" fontId="4" fillId="0" borderId="6" xfId="13" applyFont="1" applyBorder="1" applyAlignment="1">
      <alignment horizontal="center" vertical="top"/>
    </xf>
    <xf numFmtId="0" fontId="4" fillId="0" borderId="14" xfId="13" applyFont="1" applyBorder="1" applyAlignment="1">
      <alignment horizontal="center" vertical="top"/>
    </xf>
    <xf numFmtId="0" fontId="28" fillId="0" borderId="0" xfId="13" quotePrefix="1" applyFont="1" applyBorder="1" applyAlignment="1">
      <alignment horizontal="center" vertical="center"/>
    </xf>
    <xf numFmtId="49" fontId="34" fillId="0" borderId="17" xfId="13" applyNumberFormat="1" applyFont="1" applyBorder="1" applyAlignment="1">
      <alignment horizontal="left" vertical="center"/>
    </xf>
    <xf numFmtId="0" fontId="34" fillId="0" borderId="0" xfId="13" applyFont="1" applyBorder="1" applyAlignment="1">
      <alignment horizontal="left" vertical="center"/>
    </xf>
    <xf numFmtId="0" fontId="34" fillId="0" borderId="0" xfId="13" applyFont="1" applyBorder="1" applyAlignment="1">
      <alignment horizontal="center" vertical="center"/>
    </xf>
    <xf numFmtId="0" fontId="34" fillId="0" borderId="14" xfId="13" applyFont="1" applyBorder="1" applyAlignment="1">
      <alignment horizontal="center" vertical="center"/>
    </xf>
    <xf numFmtId="49" fontId="34" fillId="0" borderId="27" xfId="13" applyNumberFormat="1" applyFont="1" applyBorder="1" applyAlignment="1">
      <alignment horizontal="left" vertical="center"/>
    </xf>
    <xf numFmtId="0" fontId="34" fillId="0" borderId="28" xfId="13" applyFont="1" applyBorder="1" applyAlignment="1">
      <alignment horizontal="center" vertical="center"/>
    </xf>
    <xf numFmtId="0" fontId="35" fillId="0" borderId="17" xfId="13" applyFont="1" applyBorder="1" applyAlignment="1">
      <alignment horizontal="center" vertical="center"/>
    </xf>
    <xf numFmtId="0" fontId="35" fillId="0" borderId="0" xfId="13" applyFont="1" applyBorder="1" applyAlignment="1">
      <alignment horizontal="center" vertical="center"/>
    </xf>
    <xf numFmtId="1" fontId="35" fillId="0" borderId="0" xfId="13" applyNumberFormat="1" applyFont="1" applyBorder="1" applyAlignment="1">
      <alignment horizontal="center" vertical="center"/>
    </xf>
    <xf numFmtId="0" fontId="35" fillId="0" borderId="14" xfId="13" applyFont="1" applyBorder="1" applyAlignment="1">
      <alignment horizontal="center" vertical="center"/>
    </xf>
    <xf numFmtId="0" fontId="36" fillId="0" borderId="0" xfId="13" applyFont="1" applyBorder="1" applyAlignment="1">
      <alignment horizontal="left" vertical="center"/>
    </xf>
    <xf numFmtId="0" fontId="4" fillId="0" borderId="0" xfId="14" applyFont="1" applyBorder="1" applyAlignment="1">
      <alignment vertical="center"/>
    </xf>
    <xf numFmtId="0" fontId="4" fillId="0" borderId="0" xfId="13" quotePrefix="1" applyFont="1" applyBorder="1" applyAlignment="1">
      <alignment horizontal="center" vertical="center"/>
    </xf>
    <xf numFmtId="1" fontId="28" fillId="0" borderId="0" xfId="13" quotePrefix="1" applyNumberFormat="1" applyFont="1" applyBorder="1" applyAlignment="1">
      <alignment horizontal="center" vertical="center"/>
    </xf>
    <xf numFmtId="0" fontId="4" fillId="0" borderId="0" xfId="14" quotePrefix="1" applyFont="1" applyBorder="1" applyAlignment="1">
      <alignment horizontal="center" vertical="center"/>
    </xf>
    <xf numFmtId="0" fontId="4" fillId="0" borderId="0" xfId="14" applyFont="1" applyBorder="1" applyAlignment="1">
      <alignment horizontal="center" vertical="center"/>
    </xf>
    <xf numFmtId="0" fontId="1" fillId="0" borderId="14" xfId="0" quotePrefix="1" applyNumberFormat="1" applyFont="1" applyFill="1" applyBorder="1" applyAlignment="1">
      <alignment horizontal="center" vertical="center"/>
    </xf>
    <xf numFmtId="2" fontId="0" fillId="0" borderId="17" xfId="1" applyNumberFormat="1" applyFont="1" applyBorder="1"/>
    <xf numFmtId="2" fontId="0" fillId="0" borderId="0" xfId="1" applyNumberFormat="1" applyFont="1" applyBorder="1"/>
    <xf numFmtId="2" fontId="0" fillId="0" borderId="14" xfId="1" applyNumberFormat="1" applyFont="1" applyBorder="1"/>
    <xf numFmtId="2" fontId="0" fillId="0" borderId="9" xfId="1" applyNumberFormat="1" applyFont="1" applyBorder="1"/>
    <xf numFmtId="0" fontId="3" fillId="0" borderId="10"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2" fontId="0" fillId="0" borderId="13" xfId="0" applyNumberFormat="1" applyFont="1" applyBorder="1"/>
    <xf numFmtId="2" fontId="0" fillId="0" borderId="14" xfId="0" applyNumberFormat="1" applyFont="1" applyBorder="1"/>
    <xf numFmtId="2" fontId="0" fillId="0" borderId="7" xfId="0" applyNumberFormat="1" applyFont="1" applyBorder="1" applyAlignment="1">
      <alignment horizontal="center"/>
    </xf>
    <xf numFmtId="2" fontId="0" fillId="0" borderId="8" xfId="0" applyNumberFormat="1" applyFont="1" applyBorder="1" applyAlignment="1">
      <alignment horizontal="center"/>
    </xf>
    <xf numFmtId="2" fontId="0" fillId="0" borderId="9" xfId="0" applyNumberFormat="1" applyFont="1" applyBorder="1" applyAlignment="1">
      <alignment horizontal="center"/>
    </xf>
    <xf numFmtId="0" fontId="12" fillId="0" borderId="0" xfId="2" applyFont="1" applyBorder="1" applyAlignment="1">
      <alignment horizontal="left"/>
    </xf>
    <xf numFmtId="0" fontId="11" fillId="0" borderId="0" xfId="2" applyFont="1" applyBorder="1" applyAlignment="1">
      <alignment horizontal="left"/>
    </xf>
    <xf numFmtId="4" fontId="54" fillId="10" borderId="29" xfId="5" applyNumberFormat="1" applyFont="1" applyFill="1" applyBorder="1"/>
    <xf numFmtId="0" fontId="17" fillId="0" borderId="30" xfId="0" applyFont="1" applyBorder="1"/>
    <xf numFmtId="0" fontId="17" fillId="0" borderId="31" xfId="0" applyFont="1" applyBorder="1"/>
    <xf numFmtId="0" fontId="17" fillId="0" borderId="32" xfId="0" applyFont="1" applyBorder="1"/>
    <xf numFmtId="0" fontId="28" fillId="0" borderId="25" xfId="3" applyFont="1" applyBorder="1" applyAlignment="1">
      <alignment horizontal="left" indent="2"/>
    </xf>
    <xf numFmtId="2" fontId="3" fillId="0" borderId="10" xfId="0" applyNumberFormat="1" applyFont="1" applyBorder="1" applyAlignment="1">
      <alignment horizontal="center" vertical="center"/>
    </xf>
    <xf numFmtId="9" fontId="2" fillId="0" borderId="0" xfId="1" applyNumberFormat="1" applyFont="1" applyBorder="1" applyAlignment="1">
      <alignment horizontal="center" vertical="center"/>
    </xf>
    <xf numFmtId="9" fontId="2" fillId="0" borderId="14" xfId="1" applyNumberFormat="1" applyFont="1" applyBorder="1" applyAlignment="1">
      <alignment horizontal="center" vertical="center"/>
    </xf>
    <xf numFmtId="0" fontId="4" fillId="0" borderId="17" xfId="2" applyFont="1" applyFill="1" applyBorder="1"/>
    <xf numFmtId="0" fontId="4" fillId="0" borderId="7" xfId="2" applyFont="1" applyBorder="1"/>
    <xf numFmtId="0" fontId="0" fillId="0" borderId="0" xfId="2" applyNumberFormat="1" applyFont="1" applyFill="1" applyBorder="1" applyAlignment="1">
      <alignment horizontal="center" vertical="center" wrapText="1"/>
    </xf>
    <xf numFmtId="0" fontId="4" fillId="0" borderId="0" xfId="2" applyFont="1" applyBorder="1" applyAlignment="1">
      <alignment horizontal="left" vertical="center"/>
    </xf>
    <xf numFmtId="0" fontId="4" fillId="0" borderId="0" xfId="2" applyFont="1" applyBorder="1" applyAlignment="1">
      <alignment horizontal="center"/>
    </xf>
    <xf numFmtId="0" fontId="12" fillId="0" borderId="0" xfId="2" applyFont="1" applyBorder="1" applyAlignment="1">
      <alignment horizontal="center"/>
    </xf>
    <xf numFmtId="0" fontId="28" fillId="0" borderId="17" xfId="13" applyFont="1" applyBorder="1" applyAlignment="1">
      <alignment horizontal="center" vertical="center" wrapText="1"/>
    </xf>
    <xf numFmtId="0" fontId="0" fillId="0" borderId="0" xfId="14" applyFont="1" applyBorder="1" applyAlignment="1">
      <alignment vertical="center" wrapText="1"/>
    </xf>
    <xf numFmtId="0" fontId="28" fillId="0" borderId="0" xfId="13" applyFont="1" applyBorder="1" applyAlignment="1">
      <alignment horizontal="center" vertical="center" wrapText="1"/>
    </xf>
    <xf numFmtId="1" fontId="28" fillId="0" borderId="0" xfId="13" applyNumberFormat="1" applyFont="1" applyBorder="1" applyAlignment="1">
      <alignment horizontal="center" vertical="center" wrapText="1"/>
    </xf>
    <xf numFmtId="1" fontId="4" fillId="0" borderId="0" xfId="13" applyNumberFormat="1" applyFont="1" applyBorder="1" applyAlignment="1">
      <alignment horizontal="center" vertical="center" wrapText="1"/>
    </xf>
    <xf numFmtId="0" fontId="0" fillId="0" borderId="0" xfId="14" applyFont="1" applyBorder="1" applyAlignment="1">
      <alignment vertical="center"/>
    </xf>
    <xf numFmtId="0" fontId="0" fillId="0" borderId="0" xfId="14" quotePrefix="1" applyFont="1" applyBorder="1" applyAlignment="1">
      <alignment horizontal="center" vertical="center"/>
    </xf>
    <xf numFmtId="0" fontId="6" fillId="0" borderId="17" xfId="13" applyFont="1" applyBorder="1" applyAlignment="1">
      <alignment horizontal="center" vertical="center"/>
    </xf>
    <xf numFmtId="0" fontId="6" fillId="0" borderId="0" xfId="13" applyFont="1" applyBorder="1" applyAlignment="1">
      <alignment horizontal="center" vertical="center"/>
    </xf>
    <xf numFmtId="1" fontId="6" fillId="0" borderId="0" xfId="13" applyNumberFormat="1" applyFont="1" applyBorder="1" applyAlignment="1">
      <alignment horizontal="center" vertical="center"/>
    </xf>
    <xf numFmtId="0" fontId="6" fillId="0" borderId="14" xfId="13" applyFont="1" applyBorder="1" applyAlignment="1">
      <alignment horizontal="center" vertical="center"/>
    </xf>
    <xf numFmtId="0" fontId="28" fillId="0" borderId="13" xfId="13" applyFont="1" applyBorder="1" applyAlignment="1">
      <alignment horizontal="center" vertical="top"/>
    </xf>
    <xf numFmtId="0" fontId="4" fillId="0" borderId="17" xfId="13" applyFont="1" applyBorder="1" applyAlignment="1">
      <alignment horizontal="center" vertical="top"/>
    </xf>
    <xf numFmtId="0" fontId="4" fillId="0" borderId="0" xfId="13" applyFont="1" applyBorder="1" applyAlignment="1">
      <alignment horizontal="center" vertical="top"/>
    </xf>
    <xf numFmtId="0" fontId="28" fillId="0" borderId="14" xfId="13" applyFont="1" applyBorder="1" applyAlignment="1">
      <alignment horizontal="center" vertical="top"/>
    </xf>
    <xf numFmtId="0" fontId="4" fillId="0" borderId="27" xfId="13" applyFont="1" applyBorder="1" applyAlignment="1">
      <alignment horizontal="center" vertical="top"/>
    </xf>
    <xf numFmtId="0" fontId="4" fillId="0" borderId="21" xfId="13" applyFont="1" applyBorder="1" applyAlignment="1">
      <alignment horizontal="left" vertical="top"/>
    </xf>
    <xf numFmtId="0" fontId="4" fillId="0" borderId="21" xfId="13" applyFont="1" applyBorder="1" applyAlignment="1">
      <alignment horizontal="center" vertical="top"/>
    </xf>
    <xf numFmtId="0" fontId="0" fillId="0" borderId="17" xfId="13" applyFont="1" applyBorder="1" applyAlignment="1">
      <alignment horizontal="center" vertical="top"/>
    </xf>
    <xf numFmtId="0" fontId="0" fillId="0" borderId="0" xfId="13" applyFont="1" applyBorder="1" applyAlignment="1">
      <alignment horizontal="center" vertical="top"/>
    </xf>
    <xf numFmtId="0" fontId="4" fillId="0" borderId="5" xfId="13" applyFont="1" applyBorder="1" applyAlignment="1">
      <alignment horizontal="center" vertical="top"/>
    </xf>
    <xf numFmtId="0" fontId="4" fillId="0" borderId="1" xfId="13" applyFont="1" applyBorder="1" applyAlignment="1">
      <alignment horizontal="center" vertical="top"/>
    </xf>
    <xf numFmtId="0" fontId="4" fillId="19" borderId="0" xfId="13" applyFont="1" applyFill="1" applyBorder="1" applyAlignment="1">
      <alignment horizontal="center" vertical="top"/>
    </xf>
    <xf numFmtId="0" fontId="4" fillId="0" borderId="0" xfId="13" applyFont="1" applyFill="1" applyBorder="1" applyAlignment="1">
      <alignment horizontal="center" vertical="top"/>
    </xf>
    <xf numFmtId="0" fontId="0" fillId="0" borderId="0" xfId="13" applyFont="1" applyFill="1" applyBorder="1" applyAlignment="1">
      <alignment horizontal="center" vertical="top"/>
    </xf>
    <xf numFmtId="0" fontId="0" fillId="19" borderId="0" xfId="13" applyFont="1" applyFill="1" applyBorder="1" applyAlignment="1">
      <alignment horizontal="left" vertical="top"/>
    </xf>
    <xf numFmtId="0" fontId="0" fillId="0" borderId="0" xfId="13" applyFont="1" applyBorder="1" applyAlignment="1">
      <alignment horizontal="left" vertical="top"/>
    </xf>
    <xf numFmtId="0" fontId="4" fillId="0" borderId="33" xfId="13" applyFont="1" applyBorder="1" applyAlignment="1">
      <alignment vertical="top"/>
    </xf>
    <xf numFmtId="0" fontId="4" fillId="0" borderId="34" xfId="13" applyFont="1" applyBorder="1" applyAlignment="1">
      <alignment vertical="top"/>
    </xf>
    <xf numFmtId="0" fontId="4" fillId="0" borderId="35" xfId="13" applyFont="1" applyBorder="1" applyAlignment="1">
      <alignment vertical="top"/>
    </xf>
    <xf numFmtId="0" fontId="4" fillId="0" borderId="16" xfId="13" applyFont="1" applyBorder="1" applyAlignment="1">
      <alignment horizontal="center" vertical="top"/>
    </xf>
    <xf numFmtId="0" fontId="4" fillId="0" borderId="15" xfId="13" applyFont="1" applyBorder="1" applyAlignment="1">
      <alignment horizontal="center" vertical="top"/>
    </xf>
    <xf numFmtId="0" fontId="4" fillId="0" borderId="0" xfId="13" applyFont="1" applyBorder="1" applyAlignment="1">
      <alignment horizontal="center" vertical="center" wrapText="1"/>
    </xf>
    <xf numFmtId="0" fontId="56" fillId="0" borderId="16" xfId="2" applyFont="1" applyBorder="1"/>
    <xf numFmtId="0" fontId="56" fillId="0" borderId="15" xfId="2" applyFont="1" applyBorder="1" applyAlignment="1">
      <alignment horizontal="left"/>
    </xf>
    <xf numFmtId="0" fontId="56" fillId="0" borderId="15" xfId="2" applyFont="1" applyBorder="1"/>
    <xf numFmtId="0" fontId="56" fillId="0" borderId="13" xfId="2" applyFont="1" applyBorder="1"/>
    <xf numFmtId="0" fontId="56" fillId="0" borderId="17" xfId="2" applyFont="1" applyBorder="1"/>
    <xf numFmtId="0" fontId="56" fillId="0" borderId="0" xfId="2" applyFont="1" applyBorder="1"/>
    <xf numFmtId="0" fontId="56" fillId="0" borderId="1" xfId="2" applyFont="1" applyBorder="1"/>
    <xf numFmtId="0" fontId="56" fillId="0" borderId="6" xfId="2" applyFont="1" applyBorder="1"/>
    <xf numFmtId="0" fontId="56" fillId="0" borderId="14" xfId="2" applyFont="1" applyBorder="1"/>
    <xf numFmtId="0" fontId="56" fillId="0" borderId="17" xfId="2" applyFont="1" applyBorder="1" applyAlignment="1">
      <alignment vertical="center" wrapText="1"/>
    </xf>
    <xf numFmtId="0" fontId="56" fillId="0" borderId="1" xfId="2" applyFont="1" applyBorder="1" applyAlignment="1">
      <alignment horizontal="center" vertical="center" wrapText="1"/>
    </xf>
    <xf numFmtId="0" fontId="56" fillId="0" borderId="0" xfId="2" applyFont="1" applyBorder="1" applyAlignment="1">
      <alignment vertical="center" wrapText="1"/>
    </xf>
    <xf numFmtId="0" fontId="56" fillId="0" borderId="6" xfId="2" applyFont="1" applyBorder="1" applyAlignment="1">
      <alignment horizontal="center" vertical="center" wrapText="1"/>
    </xf>
    <xf numFmtId="0" fontId="56" fillId="0" borderId="0" xfId="2" applyFont="1" applyBorder="1" applyAlignment="1">
      <alignment horizontal="left"/>
    </xf>
    <xf numFmtId="0" fontId="57" fillId="0" borderId="0" xfId="2" applyFont="1" applyBorder="1"/>
    <xf numFmtId="4" fontId="56" fillId="0" borderId="17" xfId="2" applyNumberFormat="1" applyFont="1" applyBorder="1" applyAlignment="1">
      <alignment horizontal="center"/>
    </xf>
    <xf numFmtId="4" fontId="56" fillId="0" borderId="0" xfId="2" applyNumberFormat="1" applyFont="1" applyBorder="1" applyAlignment="1">
      <alignment horizontal="center"/>
    </xf>
    <xf numFmtId="4" fontId="56" fillId="0" borderId="14" xfId="2" applyNumberFormat="1" applyFont="1" applyBorder="1" applyAlignment="1">
      <alignment horizontal="center"/>
    </xf>
    <xf numFmtId="0" fontId="56" fillId="0" borderId="0" xfId="2" applyFont="1" applyBorder="1" applyAlignment="1">
      <alignment horizontal="left" indent="4"/>
    </xf>
    <xf numFmtId="0" fontId="56" fillId="0" borderId="0" xfId="2" applyFont="1" applyBorder="1" applyAlignment="1">
      <alignment horizontal="left" indent="2"/>
    </xf>
    <xf numFmtId="4" fontId="56" fillId="0" borderId="0" xfId="2" applyNumberFormat="1" applyFont="1" applyFill="1" applyBorder="1" applyAlignment="1">
      <alignment horizontal="center"/>
    </xf>
    <xf numFmtId="0" fontId="58" fillId="0" borderId="0" xfId="2" applyFont="1" applyBorder="1"/>
    <xf numFmtId="0" fontId="59" fillId="0" borderId="0" xfId="2" applyFont="1" applyBorder="1" applyAlignment="1">
      <alignment horizontal="left" indent="2"/>
    </xf>
    <xf numFmtId="0" fontId="56" fillId="0" borderId="0" xfId="2" applyFont="1" applyBorder="1" applyAlignment="1">
      <alignment horizontal="left" indent="5"/>
    </xf>
    <xf numFmtId="0" fontId="56" fillId="0" borderId="0" xfId="2" applyFont="1" applyFill="1" applyBorder="1" applyAlignment="1">
      <alignment horizontal="left"/>
    </xf>
    <xf numFmtId="0" fontId="56" fillId="0" borderId="0" xfId="2" applyFont="1" applyFill="1" applyBorder="1"/>
    <xf numFmtId="0" fontId="56" fillId="0" borderId="0" xfId="2" applyFont="1" applyBorder="1" applyAlignment="1">
      <alignment horizontal="left" indent="7"/>
    </xf>
    <xf numFmtId="2" fontId="56" fillId="0" borderId="17" xfId="2" applyNumberFormat="1" applyFont="1" applyFill="1" applyBorder="1" applyAlignment="1">
      <alignment horizontal="center"/>
    </xf>
    <xf numFmtId="2" fontId="56" fillId="0" borderId="0" xfId="2" applyNumberFormat="1" applyFont="1" applyFill="1" applyBorder="1" applyAlignment="1">
      <alignment horizontal="center"/>
    </xf>
    <xf numFmtId="2" fontId="56" fillId="0" borderId="14" xfId="2" applyNumberFormat="1" applyFont="1" applyFill="1" applyBorder="1" applyAlignment="1">
      <alignment horizontal="center"/>
    </xf>
    <xf numFmtId="4" fontId="56" fillId="0" borderId="17" xfId="2" applyNumberFormat="1" applyFont="1" applyFill="1" applyBorder="1" applyAlignment="1">
      <alignment horizontal="center"/>
    </xf>
    <xf numFmtId="4" fontId="56" fillId="0" borderId="14" xfId="2" applyNumberFormat="1" applyFont="1" applyFill="1" applyBorder="1" applyAlignment="1">
      <alignment horizontal="center"/>
    </xf>
    <xf numFmtId="10" fontId="56" fillId="0" borderId="0" xfId="1" applyNumberFormat="1" applyFont="1" applyBorder="1" applyAlignment="1">
      <alignment horizontal="center"/>
    </xf>
    <xf numFmtId="0" fontId="56" fillId="0" borderId="0" xfId="2" quotePrefix="1" applyFont="1" applyBorder="1" applyAlignment="1">
      <alignment horizontal="left"/>
    </xf>
    <xf numFmtId="171" fontId="56" fillId="0" borderId="0" xfId="2" applyNumberFormat="1" applyFont="1" applyFill="1" applyBorder="1" applyAlignment="1">
      <alignment horizontal="center"/>
    </xf>
    <xf numFmtId="171" fontId="56" fillId="0" borderId="0" xfId="2" applyNumberFormat="1" applyFont="1" applyBorder="1" applyAlignment="1">
      <alignment horizontal="center"/>
    </xf>
    <xf numFmtId="171" fontId="56" fillId="0" borderId="14" xfId="2" applyNumberFormat="1" applyFont="1" applyBorder="1" applyAlignment="1">
      <alignment horizontal="center"/>
    </xf>
    <xf numFmtId="4" fontId="59" fillId="0" borderId="17" xfId="2" applyNumberFormat="1" applyFont="1" applyBorder="1" applyAlignment="1">
      <alignment horizontal="center"/>
    </xf>
    <xf numFmtId="0" fontId="61" fillId="0" borderId="0" xfId="2" applyFont="1" applyBorder="1"/>
    <xf numFmtId="4" fontId="59" fillId="0" borderId="0" xfId="2" applyNumberFormat="1" applyFont="1" applyBorder="1" applyAlignment="1">
      <alignment horizontal="center"/>
    </xf>
    <xf numFmtId="4" fontId="59" fillId="0" borderId="14" xfId="2" applyNumberFormat="1" applyFont="1" applyBorder="1" applyAlignment="1">
      <alignment horizontal="center"/>
    </xf>
    <xf numFmtId="0" fontId="56" fillId="0" borderId="7" xfId="2" applyFont="1" applyBorder="1" applyAlignment="1">
      <alignment horizontal="center"/>
    </xf>
    <xf numFmtId="0" fontId="56" fillId="0" borderId="8" xfId="2" applyFont="1" applyBorder="1" applyAlignment="1">
      <alignment horizontal="center"/>
    </xf>
    <xf numFmtId="0" fontId="56" fillId="0" borderId="8" xfId="2" applyFont="1" applyBorder="1"/>
    <xf numFmtId="168" fontId="56" fillId="0" borderId="8" xfId="2" applyNumberFormat="1" applyFont="1" applyBorder="1" applyAlignment="1">
      <alignment horizontal="center"/>
    </xf>
    <xf numFmtId="4" fontId="56" fillId="0" borderId="8" xfId="2" applyNumberFormat="1" applyFont="1" applyBorder="1" applyAlignment="1">
      <alignment horizontal="center"/>
    </xf>
    <xf numFmtId="4" fontId="56" fillId="0" borderId="9" xfId="2" applyNumberFormat="1" applyFont="1" applyBorder="1" applyAlignment="1">
      <alignment horizontal="center"/>
    </xf>
    <xf numFmtId="0" fontId="56" fillId="0" borderId="0" xfId="2" applyFont="1" applyBorder="1" applyAlignment="1">
      <alignment horizontal="center"/>
    </xf>
    <xf numFmtId="0" fontId="8" fillId="0" borderId="0" xfId="2" applyFont="1" applyBorder="1"/>
    <xf numFmtId="0" fontId="6" fillId="0" borderId="0" xfId="3"/>
    <xf numFmtId="0" fontId="62" fillId="0" borderId="0" xfId="2" applyFont="1" applyBorder="1" applyAlignment="1">
      <alignment horizontal="center"/>
    </xf>
    <xf numFmtId="0" fontId="62" fillId="0" borderId="0" xfId="2" applyFont="1" applyBorder="1"/>
    <xf numFmtId="168" fontId="62" fillId="0" borderId="0" xfId="2" applyNumberFormat="1" applyFont="1" applyBorder="1" applyAlignment="1">
      <alignment horizontal="center"/>
    </xf>
    <xf numFmtId="4" fontId="62" fillId="0" borderId="0" xfId="2" applyNumberFormat="1" applyFont="1" applyBorder="1" applyAlignment="1">
      <alignment horizontal="center"/>
    </xf>
    <xf numFmtId="4" fontId="8" fillId="0" borderId="0" xfId="2" applyNumberFormat="1" applyFont="1" applyBorder="1" applyAlignment="1">
      <alignment horizontal="center"/>
    </xf>
    <xf numFmtId="0" fontId="4" fillId="0" borderId="0" xfId="2" applyBorder="1"/>
    <xf numFmtId="0" fontId="4" fillId="0" borderId="0" xfId="2"/>
    <xf numFmtId="0" fontId="56" fillId="0" borderId="0" xfId="2" applyFont="1" applyBorder="1" applyAlignment="1">
      <alignment horizontal="center" vertical="center" wrapText="1"/>
    </xf>
    <xf numFmtId="0" fontId="6" fillId="0" borderId="0" xfId="3" applyBorder="1"/>
    <xf numFmtId="0" fontId="12" fillId="0" borderId="0"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0" xfId="2" applyFont="1" applyBorder="1" applyAlignment="1">
      <alignment horizontal="center" wrapText="1"/>
    </xf>
    <xf numFmtId="0" fontId="12" fillId="0" borderId="0" xfId="2" applyNumberFormat="1" applyFont="1" applyBorder="1" applyAlignment="1">
      <alignment horizontal="center" vertical="center" wrapText="1"/>
    </xf>
    <xf numFmtId="0" fontId="12" fillId="0" borderId="22" xfId="2" applyFont="1" applyBorder="1" applyAlignment="1">
      <alignment horizontal="center"/>
    </xf>
    <xf numFmtId="0" fontId="12" fillId="0" borderId="23" xfId="2" applyFont="1" applyBorder="1"/>
    <xf numFmtId="0" fontId="12" fillId="0" borderId="17" xfId="2" applyFont="1" applyBorder="1" applyAlignment="1">
      <alignment horizontal="center" vertical="center"/>
    </xf>
    <xf numFmtId="168" fontId="11" fillId="0" borderId="0" xfId="2" applyNumberFormat="1" applyFont="1" applyBorder="1" applyAlignment="1">
      <alignment horizontal="center"/>
    </xf>
    <xf numFmtId="0" fontId="11" fillId="0" borderId="0" xfId="2" applyFont="1" applyBorder="1" applyAlignment="1">
      <alignment horizontal="center"/>
    </xf>
    <xf numFmtId="4" fontId="11" fillId="0" borderId="0" xfId="2" applyNumberFormat="1" applyFont="1" applyBorder="1" applyAlignment="1">
      <alignment horizontal="center"/>
    </xf>
    <xf numFmtId="4" fontId="11" fillId="0" borderId="14" xfId="2" applyNumberFormat="1" applyFont="1" applyBorder="1" applyAlignment="1">
      <alignment horizontal="center"/>
    </xf>
    <xf numFmtId="4" fontId="12" fillId="0" borderId="9" xfId="2" applyNumberFormat="1" applyFont="1" applyBorder="1" applyAlignment="1">
      <alignment horizontal="center"/>
    </xf>
    <xf numFmtId="0" fontId="12" fillId="0" borderId="0" xfId="2" applyFont="1" applyBorder="1" applyAlignment="1">
      <alignment horizontal="left" vertical="center" indent="2"/>
    </xf>
    <xf numFmtId="0" fontId="12" fillId="0" borderId="0" xfId="2" applyFont="1" applyBorder="1" applyAlignment="1">
      <alignment vertical="center"/>
    </xf>
    <xf numFmtId="0" fontId="12" fillId="0" borderId="0" xfId="2" applyFont="1" applyBorder="1" applyAlignment="1">
      <alignment horizontal="left" vertical="center"/>
    </xf>
    <xf numFmtId="0" fontId="11" fillId="0" borderId="0" xfId="2" applyFont="1" applyBorder="1" applyAlignment="1">
      <alignment horizontal="left" vertical="center"/>
    </xf>
    <xf numFmtId="0" fontId="4" fillId="0" borderId="16" xfId="13" applyFont="1" applyBorder="1" applyAlignment="1">
      <alignment horizontal="center"/>
    </xf>
    <xf numFmtId="0" fontId="4" fillId="0" borderId="15" xfId="13" applyFont="1" applyBorder="1" applyAlignment="1">
      <alignment horizontal="center"/>
    </xf>
    <xf numFmtId="0" fontId="4" fillId="0" borderId="1" xfId="13" applyFont="1" applyBorder="1" applyAlignment="1">
      <alignment horizontal="center" vertical="top" wrapText="1"/>
    </xf>
    <xf numFmtId="0" fontId="4" fillId="0" borderId="1" xfId="13" applyFont="1" applyBorder="1" applyAlignment="1"/>
    <xf numFmtId="0" fontId="4" fillId="0" borderId="17" xfId="13" applyFont="1" applyBorder="1" applyAlignment="1">
      <alignment horizontal="left" vertical="center" wrapText="1"/>
    </xf>
    <xf numFmtId="0" fontId="4" fillId="0" borderId="0" xfId="13" applyFont="1" applyBorder="1" applyAlignment="1">
      <alignment horizontal="left" vertical="center" wrapText="1"/>
    </xf>
    <xf numFmtId="0" fontId="4" fillId="0" borderId="5" xfId="13" applyFont="1" applyBorder="1" applyAlignment="1">
      <alignment horizontal="left" vertical="center" wrapText="1"/>
    </xf>
    <xf numFmtId="0" fontId="4" fillId="0" borderId="1" xfId="13" applyFont="1" applyBorder="1" applyAlignment="1">
      <alignment horizontal="left" vertical="center" wrapText="1"/>
    </xf>
    <xf numFmtId="0" fontId="4" fillId="0" borderId="0" xfId="13" applyFont="1" applyBorder="1" applyAlignment="1"/>
    <xf numFmtId="0" fontId="34" fillId="0" borderId="33" xfId="13" applyFont="1" applyBorder="1" applyAlignment="1">
      <alignment horizontal="center" vertical="top"/>
    </xf>
    <xf numFmtId="0" fontId="34" fillId="0" borderId="34" xfId="13" applyFont="1" applyBorder="1" applyAlignment="1">
      <alignment horizontal="center" vertical="top"/>
    </xf>
    <xf numFmtId="0" fontId="4" fillId="0" borderId="34" xfId="13" applyFont="1" applyBorder="1" applyAlignment="1"/>
    <xf numFmtId="0" fontId="34" fillId="0" borderId="34" xfId="13" applyFont="1" applyBorder="1" applyAlignment="1">
      <alignment horizontal="left" vertical="top"/>
    </xf>
    <xf numFmtId="0" fontId="34" fillId="0" borderId="35" xfId="13" applyFont="1" applyBorder="1" applyAlignment="1">
      <alignment horizontal="center" vertical="top"/>
    </xf>
    <xf numFmtId="0" fontId="4" fillId="0" borderId="21" xfId="13" applyFont="1" applyBorder="1" applyAlignment="1"/>
    <xf numFmtId="0" fontId="4" fillId="0" borderId="28" xfId="13" applyFont="1" applyBorder="1" applyAlignment="1">
      <alignment horizontal="center" vertical="top"/>
    </xf>
    <xf numFmtId="0" fontId="4" fillId="0" borderId="7" xfId="13" applyFont="1" applyBorder="1" applyAlignment="1">
      <alignment horizontal="center" vertical="top"/>
    </xf>
    <xf numFmtId="0" fontId="4" fillId="0" borderId="8" xfId="13" applyFont="1" applyBorder="1" applyAlignment="1">
      <alignment horizontal="center" vertical="top"/>
    </xf>
    <xf numFmtId="0" fontId="4" fillId="0" borderId="8" xfId="13" applyFont="1" applyBorder="1" applyAlignment="1"/>
    <xf numFmtId="0" fontId="4" fillId="0" borderId="8" xfId="13" applyFont="1" applyBorder="1" applyAlignment="1">
      <alignment horizontal="left" vertical="top"/>
    </xf>
    <xf numFmtId="0" fontId="4" fillId="0" borderId="9" xfId="13" applyFont="1" applyBorder="1" applyAlignment="1">
      <alignment horizontal="center" vertical="top"/>
    </xf>
    <xf numFmtId="0" fontId="4" fillId="0" borderId="0" xfId="13" applyFont="1" applyBorder="1" applyAlignment="1">
      <alignment horizontal="center" vertical="top" wrapText="1"/>
    </xf>
    <xf numFmtId="0" fontId="4" fillId="0" borderId="33" xfId="13" applyFont="1" applyBorder="1" applyAlignment="1">
      <alignment horizontal="center" vertical="top"/>
    </xf>
    <xf numFmtId="0" fontId="4" fillId="0" borderId="34" xfId="13" applyFont="1" applyBorder="1" applyAlignment="1">
      <alignment horizontal="center" vertical="top"/>
    </xf>
    <xf numFmtId="0" fontId="4" fillId="0" borderId="34" xfId="13" applyFont="1" applyBorder="1" applyAlignment="1">
      <alignment horizontal="left" vertical="top"/>
    </xf>
    <xf numFmtId="0" fontId="4" fillId="0" borderId="35" xfId="13" applyFont="1" applyBorder="1" applyAlignment="1">
      <alignment horizontal="center" vertical="top"/>
    </xf>
    <xf numFmtId="0" fontId="4" fillId="0" borderId="0" xfId="13" applyFont="1" applyBorder="1" applyAlignment="1">
      <alignment horizontal="center" vertical="center"/>
    </xf>
    <xf numFmtId="0" fontId="3" fillId="0" borderId="15" xfId="13" applyFont="1" applyBorder="1" applyAlignment="1">
      <alignment horizontal="center" vertical="center"/>
    </xf>
    <xf numFmtId="0" fontId="4" fillId="0" borderId="0" xfId="2" applyFont="1" applyBorder="1" applyAlignment="1">
      <alignment horizontal="left" vertic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0" xfId="2" applyFont="1" applyBorder="1" applyAlignment="1">
      <alignment horizontal="center"/>
    </xf>
    <xf numFmtId="0" fontId="0" fillId="0" borderId="0" xfId="0" applyFont="1" applyAlignment="1">
      <alignment wrapText="1"/>
    </xf>
    <xf numFmtId="0" fontId="3" fillId="0" borderId="0" xfId="0" applyFont="1" applyAlignment="1">
      <alignment horizontal="left" vertical="center"/>
    </xf>
    <xf numFmtId="2" fontId="7" fillId="0" borderId="0" xfId="2" applyNumberFormat="1" applyFont="1" applyBorder="1" applyAlignment="1">
      <alignment horizontal="center"/>
    </xf>
    <xf numFmtId="1" fontId="7" fillId="0" borderId="0" xfId="2" applyNumberFormat="1" applyFont="1" applyBorder="1" applyAlignment="1">
      <alignment horizontal="center"/>
    </xf>
    <xf numFmtId="4" fontId="12" fillId="0" borderId="0" xfId="2" applyNumberFormat="1" applyFont="1" applyBorder="1" applyAlignment="1">
      <alignment horizontal="right"/>
    </xf>
    <xf numFmtId="2" fontId="7" fillId="0" borderId="0" xfId="2" applyNumberFormat="1" applyFont="1" applyBorder="1"/>
    <xf numFmtId="0" fontId="0" fillId="0" borderId="0" xfId="2" applyFont="1" applyAlignment="1">
      <alignment horizontal="left"/>
    </xf>
    <xf numFmtId="0" fontId="17" fillId="0" borderId="24" xfId="0" applyFont="1" applyBorder="1" applyAlignment="1">
      <alignment horizontal="center" wrapText="1"/>
    </xf>
    <xf numFmtId="0" fontId="18" fillId="0" borderId="24" xfId="9" applyFont="1" applyFill="1" applyBorder="1" applyAlignment="1">
      <alignment horizontal="center" vertical="center" wrapText="1"/>
    </xf>
    <xf numFmtId="0" fontId="18" fillId="0" borderId="11" xfId="9" applyFont="1" applyFill="1" applyBorder="1" applyAlignment="1">
      <alignment horizontal="center" vertical="center" wrapText="1"/>
    </xf>
    <xf numFmtId="0" fontId="18" fillId="0" borderId="24" xfId="10" applyFont="1" applyFill="1" applyBorder="1" applyAlignment="1">
      <alignment horizontal="center" vertical="center" wrapText="1"/>
    </xf>
    <xf numFmtId="0" fontId="0" fillId="0" borderId="0" xfId="2" applyFont="1"/>
    <xf numFmtId="171" fontId="4" fillId="0" borderId="0" xfId="2" applyNumberFormat="1" applyFont="1" applyBorder="1" applyAlignment="1">
      <alignment horizontal="center"/>
    </xf>
    <xf numFmtId="3" fontId="0" fillId="0" borderId="10" xfId="0" applyNumberFormat="1" applyFont="1" applyBorder="1"/>
    <xf numFmtId="3" fontId="0" fillId="0" borderId="11" xfId="0" applyNumberFormat="1" applyFont="1" applyBorder="1"/>
    <xf numFmtId="3" fontId="0" fillId="0" borderId="12" xfId="0" applyNumberFormat="1" applyFont="1" applyBorder="1"/>
    <xf numFmtId="49" fontId="28" fillId="0" borderId="14" xfId="13" quotePrefix="1" applyNumberFormat="1" applyFont="1" applyBorder="1" applyAlignment="1">
      <alignment horizontal="center" vertical="center"/>
    </xf>
    <xf numFmtId="49" fontId="28" fillId="0" borderId="17" xfId="13" applyNumberFormat="1" applyFont="1" applyBorder="1" applyAlignment="1">
      <alignment horizontal="center" vertical="center"/>
    </xf>
    <xf numFmtId="0" fontId="30" fillId="0" borderId="16" xfId="3" applyFont="1" applyBorder="1" applyAlignment="1">
      <alignment horizontal="center" vertical="center"/>
    </xf>
    <xf numFmtId="0" fontId="30" fillId="0" borderId="15" xfId="3" applyFont="1" applyBorder="1" applyAlignment="1">
      <alignment horizontal="center" vertical="center"/>
    </xf>
    <xf numFmtId="0" fontId="30" fillId="0" borderId="13" xfId="3" applyFont="1" applyBorder="1" applyAlignment="1">
      <alignment horizontal="center" vertical="center"/>
    </xf>
    <xf numFmtId="0" fontId="3" fillId="0" borderId="16" xfId="13" applyFont="1" applyBorder="1" applyAlignment="1">
      <alignment horizontal="center" vertical="top"/>
    </xf>
    <xf numFmtId="0" fontId="3" fillId="0" borderId="15" xfId="13" applyFont="1" applyBorder="1" applyAlignment="1">
      <alignment horizontal="center" vertical="top"/>
    </xf>
    <xf numFmtId="0" fontId="4" fillId="0" borderId="21" xfId="13" applyFont="1" applyBorder="1" applyAlignment="1">
      <alignment horizontal="center" vertical="center" wrapText="1"/>
    </xf>
    <xf numFmtId="0" fontId="4" fillId="0" borderId="0" xfId="13" applyFont="1" applyBorder="1" applyAlignment="1">
      <alignment horizontal="center" vertical="center" wrapText="1"/>
    </xf>
    <xf numFmtId="0" fontId="4" fillId="0" borderId="1" xfId="13" applyFont="1" applyBorder="1" applyAlignment="1">
      <alignment horizontal="center" vertical="center" wrapText="1"/>
    </xf>
    <xf numFmtId="0" fontId="28" fillId="0" borderId="28" xfId="13" applyFont="1" applyBorder="1" applyAlignment="1">
      <alignment horizontal="center" vertical="center" wrapText="1"/>
    </xf>
    <xf numFmtId="0" fontId="28" fillId="0" borderId="14" xfId="13" applyFont="1" applyBorder="1" applyAlignment="1">
      <alignment horizontal="center" vertical="center" wrapText="1"/>
    </xf>
    <xf numFmtId="0" fontId="28" fillId="0" borderId="6" xfId="13" applyFont="1" applyBorder="1" applyAlignment="1">
      <alignment horizontal="center" vertical="center" wrapText="1"/>
    </xf>
    <xf numFmtId="0" fontId="24" fillId="0" borderId="0" xfId="2" applyFont="1" applyAlignment="1">
      <alignment horizontal="center"/>
    </xf>
    <xf numFmtId="0" fontId="24" fillId="0" borderId="8" xfId="2" applyFont="1" applyBorder="1" applyAlignment="1">
      <alignment horizontal="center"/>
    </xf>
    <xf numFmtId="0" fontId="56" fillId="0" borderId="0" xfId="2" applyFont="1" applyBorder="1" applyAlignment="1">
      <alignment horizontal="center" wrapText="1"/>
    </xf>
    <xf numFmtId="0" fontId="56" fillId="0" borderId="0" xfId="2" applyFont="1" applyBorder="1" applyAlignment="1">
      <alignment horizontal="center"/>
    </xf>
    <xf numFmtId="0" fontId="56" fillId="0" borderId="14" xfId="2" applyFont="1" applyBorder="1" applyAlignment="1">
      <alignment horizontal="center"/>
    </xf>
    <xf numFmtId="0" fontId="56" fillId="0" borderId="0" xfId="2" applyFont="1" applyFill="1" applyBorder="1" applyAlignment="1">
      <alignment horizontal="left" vertical="center" wrapText="1"/>
    </xf>
    <xf numFmtId="0" fontId="56" fillId="0" borderId="1" xfId="2" applyFont="1" applyFill="1" applyBorder="1" applyAlignment="1">
      <alignment horizontal="left" vertical="center" wrapText="1"/>
    </xf>
    <xf numFmtId="0" fontId="56" fillId="0" borderId="0" xfId="2" applyFont="1" applyBorder="1" applyAlignment="1">
      <alignment horizontal="left" vertical="center" wrapText="1"/>
    </xf>
    <xf numFmtId="0" fontId="56" fillId="0" borderId="1" xfId="2" applyFont="1" applyBorder="1" applyAlignment="1">
      <alignment horizontal="left" vertical="center" wrapText="1"/>
    </xf>
    <xf numFmtId="0" fontId="56" fillId="0" borderId="0" xfId="2" applyFont="1" applyBorder="1" applyAlignment="1">
      <alignment horizontal="left" vertical="center"/>
    </xf>
    <xf numFmtId="0" fontId="56" fillId="0" borderId="1" xfId="2" applyFont="1" applyBorder="1" applyAlignment="1">
      <alignment horizontal="left" vertical="center"/>
    </xf>
    <xf numFmtId="0" fontId="56" fillId="0" borderId="14" xfId="2" applyFont="1" applyBorder="1" applyAlignment="1">
      <alignment horizontal="center" wrapText="1"/>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0" fontId="4" fillId="0" borderId="15"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5"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5"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0" fillId="0" borderId="15" xfId="2" applyFont="1" applyBorder="1" applyAlignment="1">
      <alignment horizontal="center"/>
    </xf>
    <xf numFmtId="0" fontId="4" fillId="0" borderId="15" xfId="2" applyFont="1" applyBorder="1" applyAlignment="1">
      <alignment horizont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xf>
    <xf numFmtId="0" fontId="12" fillId="0" borderId="1" xfId="2" applyFont="1" applyBorder="1" applyAlignment="1">
      <alignment horizontal="center" vertical="center" wrapText="1"/>
    </xf>
    <xf numFmtId="0" fontId="12" fillId="0" borderId="6" xfId="2" applyFont="1" applyBorder="1" applyAlignment="1">
      <alignment horizontal="center" vertical="center" wrapText="1"/>
    </xf>
    <xf numFmtId="0" fontId="0" fillId="0" borderId="0" xfId="2" applyFont="1" applyAlignment="1">
      <alignment horizontal="left" wrapText="1"/>
    </xf>
    <xf numFmtId="0" fontId="4" fillId="0" borderId="0" xfId="2" applyFont="1" applyAlignment="1">
      <alignment horizontal="left" wrapText="1"/>
    </xf>
    <xf numFmtId="0" fontId="12" fillId="0" borderId="17"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applyBorder="1" applyAlignment="1">
      <alignment horizontal="center" vertical="center"/>
    </xf>
    <xf numFmtId="0" fontId="12" fillId="0" borderId="1" xfId="2" applyFont="1" applyBorder="1" applyAlignment="1">
      <alignment horizontal="center" vertical="center"/>
    </xf>
    <xf numFmtId="0" fontId="12" fillId="0" borderId="0" xfId="2" applyFont="1" applyBorder="1" applyAlignment="1">
      <alignment horizontal="left" vertical="center" wrapText="1"/>
    </xf>
    <xf numFmtId="0" fontId="12" fillId="0" borderId="1" xfId="2" applyFont="1" applyBorder="1" applyAlignment="1">
      <alignment horizontal="left" vertical="center" wrapText="1"/>
    </xf>
    <xf numFmtId="0" fontId="12" fillId="0" borderId="15" xfId="2" applyFont="1" applyBorder="1" applyAlignment="1">
      <alignment horizontal="center" vertical="center" wrapText="1"/>
    </xf>
    <xf numFmtId="0" fontId="12" fillId="0" borderId="13" xfId="2" applyFont="1" applyBorder="1" applyAlignment="1">
      <alignment horizontal="center" vertical="center" wrapText="1"/>
    </xf>
    <xf numFmtId="0" fontId="0" fillId="0" borderId="0" xfId="2" applyFont="1" applyAlignment="1">
      <alignment horizontal="left" vertical="center" wrapText="1"/>
    </xf>
    <xf numFmtId="0" fontId="4" fillId="0" borderId="0" xfId="2" applyFont="1" applyAlignment="1">
      <alignment horizontal="left" vertical="center" wrapText="1"/>
    </xf>
    <xf numFmtId="0" fontId="12" fillId="0" borderId="1" xfId="2" applyFont="1" applyBorder="1" applyAlignment="1">
      <alignment horizontal="center"/>
    </xf>
    <xf numFmtId="0" fontId="12" fillId="0" borderId="6" xfId="2" applyFont="1" applyBorder="1" applyAlignment="1">
      <alignment horizontal="center"/>
    </xf>
    <xf numFmtId="0" fontId="3" fillId="0" borderId="15" xfId="13" applyFont="1" applyBorder="1" applyAlignment="1">
      <alignment horizontal="center" vertical="center"/>
    </xf>
    <xf numFmtId="0" fontId="3" fillId="0" borderId="13" xfId="13" applyFont="1" applyBorder="1" applyAlignment="1">
      <alignment horizontal="center" vertical="center"/>
    </xf>
    <xf numFmtId="0" fontId="4" fillId="0" borderId="28" xfId="13" applyFont="1" applyBorder="1" applyAlignment="1">
      <alignment horizontal="center" vertical="center" wrapText="1"/>
    </xf>
    <xf numFmtId="0" fontId="4" fillId="0" borderId="14" xfId="13" applyFont="1" applyBorder="1" applyAlignment="1">
      <alignment horizontal="center" vertical="center" wrapText="1"/>
    </xf>
    <xf numFmtId="0" fontId="4" fillId="0" borderId="6" xfId="13" applyFont="1" applyBorder="1" applyAlignment="1">
      <alignment horizontal="center" vertical="center" wrapText="1"/>
    </xf>
    <xf numFmtId="0" fontId="3" fillId="0" borderId="16" xfId="13" applyFont="1" applyBorder="1" applyAlignment="1">
      <alignment horizontal="center" vertical="center"/>
    </xf>
    <xf numFmtId="0" fontId="0" fillId="0" borderId="0" xfId="0" applyBorder="1" applyAlignment="1">
      <alignment horizontal="center"/>
    </xf>
    <xf numFmtId="0" fontId="0" fillId="0" borderId="1" xfId="2" applyFont="1" applyBorder="1" applyAlignment="1">
      <alignment horizontal="center"/>
    </xf>
    <xf numFmtId="0" fontId="4" fillId="0" borderId="1" xfId="2" applyFont="1" applyBorder="1" applyAlignment="1">
      <alignment horizontal="center"/>
    </xf>
    <xf numFmtId="0" fontId="4" fillId="0" borderId="6" xfId="2" applyFont="1" applyBorder="1" applyAlignment="1">
      <alignment horizontal="center"/>
    </xf>
    <xf numFmtId="0" fontId="12" fillId="0" borderId="14" xfId="2" applyFont="1" applyBorder="1" applyAlignment="1">
      <alignment horizontal="center"/>
    </xf>
    <xf numFmtId="0" fontId="15" fillId="0" borderId="0" xfId="2" applyFont="1" applyAlignment="1">
      <alignment horizontal="left" wrapText="1"/>
    </xf>
    <xf numFmtId="0" fontId="12" fillId="0" borderId="0" xfId="2" applyFont="1" applyAlignment="1">
      <alignment horizontal="center"/>
    </xf>
  </cellXfs>
  <cellStyles count="16">
    <cellStyle name="20% - Accent2 2" xfId="5"/>
    <cellStyle name="Accent1" xfId="8" builtinId="29"/>
    <cellStyle name="Accent4 2" xfId="6"/>
    <cellStyle name="Comma" xfId="4" builtinId="3"/>
    <cellStyle name="Comma 2" xfId="7"/>
    <cellStyle name="Normal" xfId="0" builtinId="0"/>
    <cellStyle name="Normal 2" xfId="3"/>
    <cellStyle name="Normal 2 2" xfId="13"/>
    <cellStyle name="Normal 3" xfId="12"/>
    <cellStyle name="Normal 3 2" xfId="2"/>
    <cellStyle name="Normal 3 2 2 2" xfId="15"/>
    <cellStyle name="Normal 8" xfId="14"/>
    <cellStyle name="Normal_15_15_2006" xfId="9"/>
    <cellStyle name="Percent" xfId="1" builtinId="5"/>
    <cellStyle name="Percent 2" xfId="11"/>
    <cellStyle name="Style 1" xfId="10"/>
  </cellStyles>
  <dxfs count="16">
    <dxf>
      <font>
        <b val="0"/>
        <i val="0"/>
        <strike val="0"/>
        <condense val="0"/>
        <extend val="0"/>
        <outline val="0"/>
        <shadow val="0"/>
        <u val="none"/>
        <vertAlign val="baseline"/>
        <sz val="10"/>
        <color auto="1"/>
        <name val="Calibri Light"/>
        <scheme val="maj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Light"/>
        <scheme val="major"/>
      </font>
      <alignment vertical="center" textRotation="0" indent="0" justifyLastLine="0" shrinkToFit="0" readingOrder="0"/>
    </dxf>
    <dxf>
      <font>
        <b val="0"/>
        <i val="0"/>
        <strike val="0"/>
        <condense val="0"/>
        <extend val="0"/>
        <outline val="0"/>
        <shadow val="0"/>
        <u val="none"/>
        <vertAlign val="baseline"/>
        <sz val="10"/>
        <color auto="1"/>
        <name val="Calibri Light"/>
        <scheme val="maj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0" formatCode="General"/>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border outline="0">
        <left style="medium">
          <color auto="1"/>
        </left>
        <right style="medium">
          <color auto="1"/>
        </right>
        <top style="thin">
          <color auto="1"/>
        </top>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externalLink" Target="externalLinks/externalLink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1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Ex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1.a.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(მლნ ლარი)</a:t>
            </a:r>
            <a:r>
              <a:rPr lang="ka-GE" sz="1200" b="1" i="0" u="none" strike="noStrike" baseline="0"/>
              <a:t> </a:t>
            </a:r>
            <a:endParaRPr lang="en-US" sz="1200" b="1"/>
          </a:p>
        </c:rich>
      </c:tx>
      <c:layout>
        <c:manualLayout>
          <c:xMode val="edge"/>
          <c:yMode val="edge"/>
          <c:x val="0.16626495696490534"/>
          <c:y val="1.83942171163030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364681362717945"/>
          <c:y val="0.277225436007074"/>
          <c:w val="0.75522855887180607"/>
          <c:h val="0.50144356955380576"/>
        </c:manualLayout>
      </c:layout>
      <c:barChart>
        <c:barDir val="col"/>
        <c:grouping val="stacked"/>
        <c:varyColors val="0"/>
        <c:ser>
          <c:idx val="2"/>
          <c:order val="0"/>
          <c:tx>
            <c:strRef>
              <c:f>'Figure 1'!$B$6</c:f>
              <c:strCache>
                <c:ptCount val="1"/>
                <c:pt idx="0">
                  <c:v>დღგ</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1'!$C$4:$F$4</c:f>
              <c:numCache>
                <c:formatCode>General</c:formatCode>
                <c:ptCount val="4"/>
                <c:pt idx="0">
                  <c:v>2018</c:v>
                </c:pt>
                <c:pt idx="1">
                  <c:v>2019</c:v>
                </c:pt>
                <c:pt idx="2">
                  <c:v>2020</c:v>
                </c:pt>
                <c:pt idx="3">
                  <c:v>2021</c:v>
                </c:pt>
              </c:numCache>
            </c:numRef>
          </c:cat>
          <c:val>
            <c:numRef>
              <c:f>'Figure 1'!$C$6:$F$6</c:f>
              <c:numCache>
                <c:formatCode>#,##0</c:formatCode>
                <c:ptCount val="4"/>
                <c:pt idx="0">
                  <c:v>2008.01020312218</c:v>
                </c:pt>
                <c:pt idx="1">
                  <c:v>2538.3531687027107</c:v>
                </c:pt>
                <c:pt idx="2">
                  <c:v>2285.2107961804168</c:v>
                </c:pt>
                <c:pt idx="3">
                  <c:v>2464.4597585801257</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1'!$C$4:$F$4</c:f>
              <c:numCache>
                <c:formatCode>General</c:formatCode>
                <c:ptCount val="4"/>
                <c:pt idx="0">
                  <c:v>2018</c:v>
                </c:pt>
                <c:pt idx="1">
                  <c:v>2019</c:v>
                </c:pt>
                <c:pt idx="2">
                  <c:v>2020</c:v>
                </c:pt>
                <c:pt idx="3">
                  <c:v>2021</c:v>
                </c:pt>
              </c:numCache>
            </c:numRef>
          </c:cat>
          <c:val>
            <c:numRef>
              <c:f>'Figure 1'!$C$5:$F$5</c:f>
              <c:numCache>
                <c:formatCode>#,##0</c:formatCode>
                <c:ptCount val="4"/>
                <c:pt idx="0">
                  <c:v>392.80689392630347</c:v>
                </c:pt>
                <c:pt idx="1">
                  <c:v>279.53593349326934</c:v>
                </c:pt>
                <c:pt idx="2">
                  <c:v>270.96643524864658</c:v>
                </c:pt>
                <c:pt idx="3">
                  <c:v>294.44841566728098</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69154272"/>
        <c:axId val="469153488"/>
      </c:barChart>
      <c:lineChart>
        <c:grouping val="standard"/>
        <c:varyColors val="0"/>
        <c:ser>
          <c:idx val="4"/>
          <c:order val="2"/>
          <c:tx>
            <c:strRef>
              <c:f>'Figure 1'!$B$7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1'!$C$7:$F$7</c:f>
              <c:numCache>
                <c:formatCode>#,##0</c:formatCode>
                <c:ptCount val="4"/>
                <c:pt idx="0">
                  <c:v>2400.8170970484834</c:v>
                </c:pt>
                <c:pt idx="1">
                  <c:v>2817.8891021959798</c:v>
                </c:pt>
                <c:pt idx="2">
                  <c:v>2556.1772314290633</c:v>
                </c:pt>
                <c:pt idx="3">
                  <c:v>2758.9081742474068</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69154272"/>
        <c:axId val="469153488"/>
      </c:lineChart>
      <c:catAx>
        <c:axId val="46915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3488"/>
        <c:crosses val="autoZero"/>
        <c:auto val="1"/>
        <c:lblAlgn val="ctr"/>
        <c:lblOffset val="100"/>
        <c:noMultiLvlLbl val="0"/>
      </c:catAx>
      <c:valAx>
        <c:axId val="469153488"/>
        <c:scaling>
          <c:orientation val="minMax"/>
          <c:max val="300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 ლარი</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4272"/>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საგადასახადო დანახარჯები განაწილებული მოგების გადასახადიდან (</a:t>
            </a:r>
            <a:r>
              <a:rPr lang="en-US" sz="1200" b="1" i="0" u="none" strike="noStrike" baseline="0">
                <a:effectLst/>
                <a:latin typeface="Calibri (body)"/>
              </a:rPr>
              <a:t>DPT) </a:t>
            </a:r>
            <a:r>
              <a:rPr lang="ka-GE" sz="1200" b="1" i="0" u="none" strike="noStrike" baseline="0">
                <a:effectLst/>
                <a:latin typeface="Calibri (body)"/>
              </a:rPr>
              <a:t>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0902338377514875"/>
          <c:y val="2.039199738080176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069325687240868"/>
          <c:y val="0.20772636941508885"/>
          <c:w val="0.65619375966371241"/>
          <c:h val="0.69643240388726702"/>
        </c:manualLayout>
      </c:layout>
      <c:barChart>
        <c:barDir val="col"/>
        <c:grouping val="percentStacked"/>
        <c:varyColors val="0"/>
        <c:ser>
          <c:idx val="7"/>
          <c:order val="0"/>
          <c:tx>
            <c:strRef>
              <c:f>'Figure 7'!$C$9</c:f>
              <c:strCache>
                <c:ptCount val="1"/>
                <c:pt idx="0">
                  <c:v>სხვა</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7'!$D$9:$G$9</c:f>
              <c:numCache>
                <c:formatCode>0.00</c:formatCode>
                <c:ptCount val="4"/>
                <c:pt idx="0">
                  <c:v>0.56410256549197724</c:v>
                </c:pt>
                <c:pt idx="1">
                  <c:v>0.59094426821809498</c:v>
                </c:pt>
                <c:pt idx="2">
                  <c:v>0.50697674122891689</c:v>
                </c:pt>
                <c:pt idx="3">
                  <c:v>0.49964962327526635</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საბითუმო და საცალო ვაჭრობა</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7'!$D$6:$G$6</c:f>
              <c:numCache>
                <c:formatCode>0.00</c:formatCode>
                <c:ptCount val="4"/>
                <c:pt idx="0">
                  <c:v>0.1297879065600458</c:v>
                </c:pt>
                <c:pt idx="1">
                  <c:v>0.13893188440286333</c:v>
                </c:pt>
                <c:pt idx="2">
                  <c:v>0.28155038523119552</c:v>
                </c:pt>
                <c:pt idx="3">
                  <c:v>0.26302265516643741</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კომპიუტერული პროგრამირება</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7'!$D$7:$G$7</c:f>
              <c:numCache>
                <c:formatCode>0.00</c:formatCode>
                <c:ptCount val="4"/>
                <c:pt idx="0">
                  <c:v>2.279202405124672E-2</c:v>
                </c:pt>
                <c:pt idx="1">
                  <c:v>0.11493808092384172</c:v>
                </c:pt>
                <c:pt idx="2">
                  <c:v>0.16372093673824339</c:v>
                </c:pt>
                <c:pt idx="3">
                  <c:v>0.14552674186458583</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აზარტული თამაშები</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7'!$D$8:$G$8</c:f>
              <c:numCache>
                <c:formatCode>0.00</c:formatCode>
                <c:ptCount val="4"/>
                <c:pt idx="0">
                  <c:v>0.28331750389673022</c:v>
                </c:pt>
                <c:pt idx="1">
                  <c:v>0.15518576645519996</c:v>
                </c:pt>
                <c:pt idx="2">
                  <c:v>4.775193680164426E-2</c:v>
                </c:pt>
                <c:pt idx="3">
                  <c:v>9.1800979693710386E-2</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219"/>
        <c:overlap val="100"/>
        <c:axId val="470600104"/>
        <c:axId val="470594224"/>
      </c:barChart>
      <c:catAx>
        <c:axId val="47060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4224"/>
        <c:crosses val="autoZero"/>
        <c:auto val="1"/>
        <c:lblAlgn val="ctr"/>
        <c:lblOffset val="100"/>
        <c:noMultiLvlLbl val="0"/>
      </c:catAx>
      <c:valAx>
        <c:axId val="470594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განაწილებული მოგების (</a:t>
                </a:r>
                <a:r>
                  <a:rPr lang="en-US" sz="1000" b="0" i="0" u="none" strike="noStrike" baseline="0">
                    <a:effectLst/>
                  </a:rPr>
                  <a:t>DPT)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1.3457660879049345E-2"/>
              <c:y val="0.232561981223108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104"/>
        <c:crosses val="autoZero"/>
        <c:crossBetween val="between"/>
      </c:valAx>
      <c:spPr>
        <a:noFill/>
        <a:ln>
          <a:noFill/>
        </a:ln>
        <a:effectLst/>
      </c:spPr>
    </c:plotArea>
    <c:legend>
      <c:legendPos val="b"/>
      <c:layout>
        <c:manualLayout>
          <c:xMode val="edge"/>
          <c:yMode val="edge"/>
          <c:x val="0.74434430766875426"/>
          <c:y val="0.22169097900194798"/>
          <c:w val="0.25469712928539578"/>
          <c:h val="0.61640989993372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 მიხედვით </a:t>
            </a:r>
            <a:br>
              <a:rPr lang="ka-GE" sz="1200" b="1" i="0" u="none" strike="noStrike" baseline="0">
                <a:effectLst/>
                <a:latin typeface="Calibri (body)"/>
              </a:rPr>
            </a:br>
            <a:r>
              <a:rPr lang="ka-GE" sz="1200" b="1" i="0" u="none" strike="noStrike" baseline="0">
                <a:effectLst/>
                <a:latin typeface="Calibri (body)"/>
              </a:rPr>
              <a:t>(%-ულად მშპ-სთან) </a:t>
            </a:r>
            <a:r>
              <a:rPr lang="ka-GE" sz="1200" b="1" i="0" u="none" strike="noStrike" baseline="0">
                <a:latin typeface="Calibri (body)"/>
              </a:rPr>
              <a:t> </a:t>
            </a:r>
            <a:endParaRPr lang="en-US" sz="1200" b="1">
              <a:latin typeface="Calibri (body)"/>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651779527559054"/>
          <c:y val="0.19044414535666218"/>
          <c:w val="0.50790761154855646"/>
          <c:h val="0.70548107798772797"/>
        </c:manualLayout>
      </c:layout>
      <c:barChart>
        <c:barDir val="col"/>
        <c:grouping val="stacked"/>
        <c:varyColors val="0"/>
        <c:ser>
          <c:idx val="1"/>
          <c:order val="0"/>
          <c:tx>
            <c:strRef>
              <c:f>'Figure 8'!$B$9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8'!$C$9:$F$9</c:f>
              <c:numCache>
                <c:formatCode>0.00</c:formatCode>
                <c:ptCount val="4"/>
                <c:pt idx="0">
                  <c:v>0.23100000619888306</c:v>
                </c:pt>
                <c:pt idx="1">
                  <c:v>0.20299999415874481</c:v>
                </c:pt>
                <c:pt idx="2">
                  <c:v>0.17299999296665192</c:v>
                </c:pt>
                <c:pt idx="3">
                  <c:v>0.26800000667572021</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8'!$C$13:$F$13</c:f>
              <c:numCache>
                <c:formatCode>0.00</c:formatCode>
                <c:ptCount val="4"/>
                <c:pt idx="0">
                  <c:v>0.11599999666213989</c:v>
                </c:pt>
                <c:pt idx="1">
                  <c:v>3.7000000476837158E-2</c:v>
                </c:pt>
                <c:pt idx="2">
                  <c:v>3.4000001847743988E-2</c:v>
                </c:pt>
                <c:pt idx="3">
                  <c:v>3.0999999493360519E-2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8'!$C$14:$F$14</c:f>
              <c:numCache>
                <c:formatCode>0.00</c:formatCode>
                <c:ptCount val="4"/>
                <c:pt idx="0">
                  <c:v>5.1609822011705393E-2</c:v>
                </c:pt>
                <c:pt idx="1">
                  <c:v>5.4265405671537766E-2</c:v>
                </c:pt>
                <c:pt idx="2">
                  <c:v>6.7070947181053053E-2</c:v>
                </c:pt>
                <c:pt idx="3">
                  <c:v>5.769953786704321E-2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შემოსავალი აქტივებიდან</c:v>
                </c:pt>
              </c:strCache>
            </c:strRef>
          </c:tx>
          <c:spPr>
            <a:solidFill>
              <a:schemeClr val="accent1"/>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8'!$C$6:$F$6</c:f>
              <c:numCache>
                <c:formatCode>0.00</c:formatCode>
                <c:ptCount val="4"/>
                <c:pt idx="0">
                  <c:v>1.6000000759959221E-2</c:v>
                </c:pt>
                <c:pt idx="1">
                  <c:v>1.3000000268220901E-2</c:v>
                </c:pt>
                <c:pt idx="2">
                  <c:v>1.0999999940395355E-2</c:v>
                </c:pt>
                <c:pt idx="3">
                  <c:v>9.9999997764825821E-3</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სხვადასხვა</c:v>
                </c:pt>
              </c:strCache>
            </c:strRef>
          </c:tx>
          <c:spPr>
            <a:solidFill>
              <a:schemeClr val="accent3"/>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8'!$C$10:$F$10</c:f>
              <c:numCache>
                <c:formatCode>0.00</c:formatCode>
                <c:ptCount val="4"/>
                <c:pt idx="0">
                  <c:v>8.0000003799796104E-3</c:v>
                </c:pt>
                <c:pt idx="1">
                  <c:v>4.999999888241291E-3</c:v>
                </c:pt>
                <c:pt idx="2">
                  <c:v>4.0000001899898052E-3</c:v>
                </c:pt>
                <c:pt idx="3">
                  <c:v>2.0000000949949026E-3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8'!$C$11:$F$11</c:f>
              <c:numCache>
                <c:formatCode>0.00</c:formatCode>
                <c:ptCount val="4"/>
                <c:pt idx="0">
                  <c:v>1.0000000474974513E-3</c:v>
                </c:pt>
                <c:pt idx="1">
                  <c:v>0</c:v>
                </c:pt>
                <c:pt idx="2">
                  <c:v>0</c:v>
                </c:pt>
                <c:pt idx="3">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70600888"/>
        <c:axId val="470596576"/>
      </c:barChart>
      <c:lineChart>
        <c:grouping val="standard"/>
        <c:varyColors val="0"/>
        <c:ser>
          <c:idx val="4"/>
          <c:order val="6"/>
          <c:tx>
            <c:strRef>
              <c:f>'Figure 8'!$B$15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8'!$C$15:$F$15</c:f>
              <c:numCache>
                <c:formatCode>0.00</c:formatCode>
                <c:ptCount val="4"/>
                <c:pt idx="0">
                  <c:v>0.42360982512884204</c:v>
                </c:pt>
                <c:pt idx="1">
                  <c:v>0.31126539983400786</c:v>
                </c:pt>
                <c:pt idx="2">
                  <c:v>0.28807094266041328</c:v>
                </c:pt>
                <c:pt idx="3">
                  <c:v>0.36869954460609333</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70600888"/>
        <c:axId val="470596576"/>
      </c:lineChart>
      <c:catAx>
        <c:axId val="47060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576"/>
        <c:crosses val="autoZero"/>
        <c:auto val="1"/>
        <c:lblAlgn val="ctr"/>
        <c:lblOffset val="100"/>
        <c:noMultiLvlLbl val="0"/>
      </c:catAx>
      <c:valAx>
        <c:axId val="470596576"/>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a:t>
                </a:r>
                <a:r>
                  <a:rPr lang="ka-GE"/>
                  <a:t>ულად</a:t>
                </a:r>
                <a:r>
                  <a:rPr lang="ka-GE" baseline="0"/>
                  <a:t>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888"/>
        <c:crosses val="autoZero"/>
        <c:crossBetween val="between"/>
        <c:majorUnit val="0.1"/>
      </c:valAx>
      <c:spPr>
        <a:noFill/>
        <a:ln>
          <a:noFill/>
        </a:ln>
        <a:effectLst/>
      </c:spPr>
    </c:plotArea>
    <c:legend>
      <c:legendPos val="r"/>
      <c:layout>
        <c:manualLayout>
          <c:xMode val="edge"/>
          <c:yMode val="edge"/>
          <c:x val="0.66375874015748026"/>
          <c:y val="0.17956147137058742"/>
          <c:w val="0.33090792650918638"/>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(%-ულად საშემოსავლო და მოგების საგადასახადო შემოსავლებთან) </a:t>
            </a:r>
            <a:r>
              <a:rPr lang="ka-GE" sz="1200" b="1" i="0" u="none" strike="noStrike" baseline="0">
                <a:latin typeface="Calibri (body)"/>
              </a:rPr>
              <a:t> </a:t>
            </a:r>
            <a:endParaRPr lang="en-US" b="1">
              <a:latin typeface="Calibri (body)"/>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1"/>
          <c:order val="0"/>
          <c:tx>
            <c:strRef>
              <c:f>'Figure 9'!$B$9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9'!$C$9:$F$9</c:f>
              <c:numCache>
                <c:formatCode>0.00</c:formatCode>
                <c:ptCount val="4"/>
                <c:pt idx="0">
                  <c:v>2.5810000896453857</c:v>
                </c:pt>
                <c:pt idx="1">
                  <c:v>2.2999999523162842</c:v>
                </c:pt>
                <c:pt idx="2">
                  <c:v>2.0060000419616699</c:v>
                </c:pt>
                <c:pt idx="3">
                  <c:v>3.3580000400543213</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9'!$C$13:$F$13</c:f>
              <c:numCache>
                <c:formatCode>0.00</c:formatCode>
                <c:ptCount val="4"/>
                <c:pt idx="0">
                  <c:v>1.2999999523162842</c:v>
                </c:pt>
                <c:pt idx="1">
                  <c:v>0.42199999094009399</c:v>
                </c:pt>
                <c:pt idx="2">
                  <c:v>0.39399999380111694</c:v>
                </c:pt>
                <c:pt idx="3">
                  <c:v>0.3919999897480011</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9'!$C$14:$F$14</c:f>
              <c:numCache>
                <c:formatCode>0.00</c:formatCode>
                <c:ptCount val="4"/>
                <c:pt idx="0">
                  <c:v>0.57779364029393898</c:v>
                </c:pt>
                <c:pt idx="1">
                  <c:v>0.61454688934912627</c:v>
                </c:pt>
                <c:pt idx="2">
                  <c:v>0.77819829376104044</c:v>
                </c:pt>
                <c:pt idx="3">
                  <c:v>0.7226436713033404</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შემოსავალი აქტივებიდან</c:v>
                </c:pt>
              </c:strCache>
            </c:strRef>
          </c:tx>
          <c:spPr>
            <a:solidFill>
              <a:schemeClr val="accent1"/>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9'!$C$6:$F$6</c:f>
              <c:numCache>
                <c:formatCode>0.00</c:formatCode>
                <c:ptCount val="4"/>
                <c:pt idx="0">
                  <c:v>0.17599999904632568</c:v>
                </c:pt>
                <c:pt idx="1">
                  <c:v>0.14200000464916229</c:v>
                </c:pt>
                <c:pt idx="2">
                  <c:v>0.12600000202655792</c:v>
                </c:pt>
                <c:pt idx="3">
                  <c:v>0.12800000607967377</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სხვადასხვა</c:v>
                </c:pt>
              </c:strCache>
            </c:strRef>
          </c:tx>
          <c:spPr>
            <a:solidFill>
              <a:schemeClr val="accent3"/>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9'!$C$10:$F$10</c:f>
              <c:numCache>
                <c:formatCode>0.00</c:formatCode>
                <c:ptCount val="4"/>
                <c:pt idx="0">
                  <c:v>8.9000001549720764E-2</c:v>
                </c:pt>
                <c:pt idx="1">
                  <c:v>5.6000001728534698E-2</c:v>
                </c:pt>
                <c:pt idx="2">
                  <c:v>4.5000001788139343E-2</c:v>
                </c:pt>
                <c:pt idx="3">
                  <c:v>3.0999999493360519E-2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9'!$C$11:$F$11</c:f>
              <c:numCache>
                <c:formatCode>0.00</c:formatCode>
                <c:ptCount val="4"/>
                <c:pt idx="0">
                  <c:v>7.0000002160668373E-3</c:v>
                </c:pt>
                <c:pt idx="1">
                  <c:v>3.0000000260770321E-3</c:v>
                </c:pt>
                <c:pt idx="2">
                  <c:v>1.0000000474974513E-3</c:v>
                </c:pt>
                <c:pt idx="3">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70595008"/>
        <c:axId val="471792384"/>
      </c:barChart>
      <c:lineChart>
        <c:grouping val="standard"/>
        <c:varyColors val="0"/>
        <c:ser>
          <c:idx val="4"/>
          <c:order val="6"/>
          <c:tx>
            <c:strRef>
              <c:f>'Figure 9'!$B$15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9'!$C$15:$F$15</c:f>
              <c:numCache>
                <c:formatCode>0.00</c:formatCode>
                <c:ptCount val="4"/>
                <c:pt idx="0">
                  <c:v>4.7307936830677217</c:v>
                </c:pt>
                <c:pt idx="1">
                  <c:v>3.5375468352839881</c:v>
                </c:pt>
                <c:pt idx="2">
                  <c:v>3.3501983296607318</c:v>
                </c:pt>
                <c:pt idx="3">
                  <c:v>4.6326436992756141</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70595008"/>
        <c:axId val="471792384"/>
      </c:lineChart>
      <c:catAx>
        <c:axId val="47059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384"/>
        <c:crosses val="autoZero"/>
        <c:auto val="1"/>
        <c:lblAlgn val="ctr"/>
        <c:lblOffset val="100"/>
        <c:noMultiLvlLbl val="0"/>
      </c:catAx>
      <c:valAx>
        <c:axId val="471792384"/>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%-ულად საშემოსავლო და მოგების საგადასახადო შემოსავლებთან</a:t>
                </a:r>
                <a:r>
                  <a:rPr lang="ka-GE" sz="1000" b="0" i="0" u="none" strike="noStrike" baseline="0"/>
                  <a:t> </a:t>
                </a:r>
                <a:endParaRPr lang="en-US" baseline="0"/>
              </a:p>
            </c:rich>
          </c:tx>
          <c:layout>
            <c:manualLayout>
              <c:xMode val="edge"/>
              <c:yMode val="edge"/>
              <c:x val="1.0537083674257318E-2"/>
              <c:y val="0.185364064591263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008"/>
        <c:crosses val="autoZero"/>
        <c:crossBetween val="between"/>
        <c:majorUnit val="1"/>
      </c:valAx>
      <c:spPr>
        <a:noFill/>
        <a:ln>
          <a:noFill/>
        </a:ln>
        <a:effectLst/>
      </c:spPr>
    </c:plotArea>
    <c:legend>
      <c:legendPos val="r"/>
      <c:layout>
        <c:manualLayout>
          <c:xMode val="edge"/>
          <c:yMode val="edge"/>
          <c:x val="0.66375874015748026"/>
          <c:y val="0.17956147137058742"/>
          <c:w val="0.32024125984251967"/>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მთლიანი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იურიდიული ფორმის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9265004673671265"/>
          <c:y val="2.631578947368420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'Figure 10'!$B$5</c:f>
              <c:strCache>
                <c:ptCount val="1"/>
                <c:pt idx="0">
                  <c:v>ინდ. მეწარმე</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10'!$C$4:$F$4</c:f>
              <c:numCache>
                <c:formatCode>0</c:formatCode>
                <c:ptCount val="4"/>
                <c:pt idx="0">
                  <c:v>2018</c:v>
                </c:pt>
                <c:pt idx="1">
                  <c:v>2019</c:v>
                </c:pt>
                <c:pt idx="2">
                  <c:v>2020</c:v>
                </c:pt>
                <c:pt idx="3">
                  <c:v>2021</c:v>
                </c:pt>
              </c:numCache>
            </c:numRef>
          </c:cat>
          <c:val>
            <c:numRef>
              <c:f>'Figure 10'!$C$5:$F$5</c:f>
              <c:numCache>
                <c:formatCode>0%</c:formatCode>
                <c:ptCount val="4"/>
                <c:pt idx="0">
                  <c:v>0.45976679594292186</c:v>
                </c:pt>
                <c:pt idx="1">
                  <c:v>0.41462679619017612</c:v>
                </c:pt>
                <c:pt idx="2">
                  <c:v>0.33172745693557093</c:v>
                </c:pt>
                <c:pt idx="3">
                  <c:v>0.47082693539279052</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ფიზიკური პირი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10'!$C$4:$F$4</c:f>
              <c:numCache>
                <c:formatCode>0</c:formatCode>
                <c:ptCount val="4"/>
                <c:pt idx="0">
                  <c:v>2018</c:v>
                </c:pt>
                <c:pt idx="1">
                  <c:v>2019</c:v>
                </c:pt>
                <c:pt idx="2">
                  <c:v>2020</c:v>
                </c:pt>
                <c:pt idx="3">
                  <c:v>2021</c:v>
                </c:pt>
              </c:numCache>
            </c:numRef>
          </c:cat>
          <c:val>
            <c:numRef>
              <c:f>'Figure 10'!$C$6:$F$6</c:f>
              <c:numCache>
                <c:formatCode>0%</c:formatCode>
                <c:ptCount val="4"/>
                <c:pt idx="0">
                  <c:v>0.5402332040570782</c:v>
                </c:pt>
                <c:pt idx="1">
                  <c:v>0.58537320380982394</c:v>
                </c:pt>
                <c:pt idx="2">
                  <c:v>0.66827254306442907</c:v>
                </c:pt>
                <c:pt idx="3">
                  <c:v>0.52917306460720948</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71792776"/>
        <c:axId val="471793168"/>
      </c:barChart>
      <c:catAx>
        <c:axId val="4717927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168"/>
        <c:crosses val="autoZero"/>
        <c:auto val="1"/>
        <c:lblAlgn val="ctr"/>
        <c:lblOffset val="100"/>
        <c:noMultiLvlLbl val="0"/>
      </c:catAx>
      <c:valAx>
        <c:axId val="4717931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 საშემოსავლო (</a:t>
                </a:r>
                <a:r>
                  <a:rPr lang="en-US" sz="1000" b="0" i="0" u="none" strike="noStrike" baseline="0">
                    <a:effectLst/>
                  </a:rPr>
                  <a:t>PIT)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2.1989731103796498E-2"/>
              <c:y val="0.183991228070175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776"/>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ka-GE" sz="1200" b="1" i="0" baseline="0">
                <a:solidFill>
                  <a:sysClr val="windowText" lastClr="000000"/>
                </a:solidFill>
                <a:effectLst/>
              </a:rPr>
              <a:t>შეფასებული სხვა მოგებისა და საშემოსავლო საგადასახადო დანახარჯები-აქტივების ამორტიზაცია, 2018-2021 </a:t>
            </a:r>
            <a:br>
              <a:rPr lang="ka-GE" sz="1200" b="1" i="0" baseline="0">
                <a:solidFill>
                  <a:sysClr val="windowText" lastClr="000000"/>
                </a:solidFill>
                <a:effectLst/>
              </a:rPr>
            </a:br>
            <a:r>
              <a:rPr lang="ka-GE" sz="1200" b="1" i="0" baseline="0">
                <a:solidFill>
                  <a:sysClr val="windowText" lastClr="000000"/>
                </a:solidFill>
                <a:effectLst/>
              </a:rPr>
              <a:t>(%-ულად მშპ-სთან)</a:t>
            </a:r>
            <a:endParaRPr lang="en-US" sz="1200" b="1">
              <a:solidFill>
                <a:sysClr val="windowText" lastClr="000000"/>
              </a:solidFill>
            </a:endParaRPr>
          </a:p>
        </c:rich>
      </c:tx>
      <c:layout>
        <c:manualLayout>
          <c:xMode val="edge"/>
          <c:yMode val="edge"/>
          <c:x val="0.12567011554186883"/>
          <c:y val="3.397027146526619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374663236143929"/>
          <c:y val="0.1915923310641014"/>
          <c:w val="0.87470850041401005"/>
          <c:h val="0.64779221321133285"/>
        </c:manualLayout>
      </c:layout>
      <c:barChart>
        <c:barDir val="col"/>
        <c:grouping val="stacked"/>
        <c:varyColors val="0"/>
        <c:ser>
          <c:idx val="0"/>
          <c:order val="0"/>
          <c:tx>
            <c:strRef>
              <c:f>'Figure 11'!$G$11</c:f>
              <c:strCache>
                <c:ptCount val="1"/>
                <c:pt idx="0">
                  <c:v>საშემოსავლო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11'!$J$11:$M$11</c:f>
              <c:numCache>
                <c:formatCode>#\ ##0.000</c:formatCode>
                <c:ptCount val="4"/>
                <c:pt idx="0">
                  <c:v>4.9871279136239196E-3</c:v>
                </c:pt>
                <c:pt idx="1">
                  <c:v>4.8873432756133366E-3</c:v>
                </c:pt>
                <c:pt idx="2">
                  <c:v>2.67203613068421E-3</c:v>
                </c:pt>
                <c:pt idx="3">
                  <c:v>3.6252660710688529E-3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შემოსავალი მოგებიდან</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11'!$J$12:$M$12</c:f>
              <c:numCache>
                <c:formatCode>#\ ##0.000</c:formatCode>
                <c:ptCount val="4"/>
                <c:pt idx="0">
                  <c:v>1.5629603762703236E-2</c:v>
                </c:pt>
                <c:pt idx="1">
                  <c:v>1.014334687250509E-2</c:v>
                </c:pt>
                <c:pt idx="2">
                  <c:v>8.8537350338321712E-3</c:v>
                </c:pt>
                <c:pt idx="3">
                  <c:v>3.6370152302509858E-3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71793560"/>
        <c:axId val="471793952"/>
      </c:barChart>
      <c:lineChart>
        <c:grouping val="standard"/>
        <c:varyColors val="0"/>
        <c:ser>
          <c:idx val="2"/>
          <c:order val="2"/>
          <c:tx>
            <c:v>Total</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numFmt formatCode="#,##0.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11'!$J$10:$M$10</c:f>
              <c:numCache>
                <c:formatCode>#\ ##0.000</c:formatCode>
                <c:ptCount val="4"/>
                <c:pt idx="0">
                  <c:v>2.0616731676327157E-2</c:v>
                </c:pt>
                <c:pt idx="1">
                  <c:v>1.5030690148118425E-2</c:v>
                </c:pt>
                <c:pt idx="2">
                  <c:v>1.152577116451638E-2</c:v>
                </c:pt>
                <c:pt idx="3">
                  <c:v>7.2622813013198386E-3</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71793560"/>
        <c:axId val="471793952"/>
      </c:lineChart>
      <c:catAx>
        <c:axId val="47179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952"/>
        <c:crosses val="autoZero"/>
        <c:auto val="1"/>
        <c:lblAlgn val="ctr"/>
        <c:lblOffset val="100"/>
        <c:noMultiLvlLbl val="0"/>
      </c:catAx>
      <c:valAx>
        <c:axId val="4717939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560"/>
        <c:crosses val="autoZero"/>
        <c:crossBetween val="between"/>
        <c:majorUnit val="1.0000000000000002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a:t>შეფასებული დღგ-ს დანახარჯები სექტორების მიხედვით </a:t>
            </a:r>
            <a:br>
              <a:rPr lang="ka-GE"/>
            </a:br>
            <a:r>
              <a:rPr lang="ka-GE"/>
              <a:t>(%-ულად მშპ-სთან)</a:t>
            </a:r>
            <a:endParaRPr lang="en-US"/>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ბავშვთა მოვლა</c:v>
                </c:pt>
              </c:strCache>
            </c:strRef>
          </c:tx>
          <c:spPr>
            <a:solidFill>
              <a:schemeClr val="accent3"/>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12'!$J$10:$M$10</c:f>
              <c:numCache>
                <c:formatCode>#,##0.00</c:formatCode>
                <c:ptCount val="4"/>
                <c:pt idx="0">
                  <c:v>6.7074571090867174E-2</c:v>
                </c:pt>
                <c:pt idx="1">
                  <c:v>5.7595368274257562E-2</c:v>
                </c:pt>
                <c:pt idx="2">
                  <c:v>6.8542795267726941E-2</c:v>
                </c:pt>
                <c:pt idx="3">
                  <c:v>5.9142398954838409E-2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განათლება</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12'!$J$11:$M$11</c:f>
              <c:numCache>
                <c:formatCode>#,##0.00</c:formatCode>
                <c:ptCount val="4"/>
                <c:pt idx="0">
                  <c:v>0.67927633120890696</c:v>
                </c:pt>
                <c:pt idx="1">
                  <c:v>0.71451938718046981</c:v>
                </c:pt>
                <c:pt idx="2">
                  <c:v>0.56004599319235981</c:v>
                </c:pt>
                <c:pt idx="3">
                  <c:v>0.49207906589288963</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აზარტული თამაშები</c:v>
                </c:pt>
              </c:strCache>
            </c:strRef>
          </c:tx>
          <c:spPr>
            <a:solidFill>
              <a:schemeClr val="accent5"/>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12'!$J$12:$M$12</c:f>
              <c:numCache>
                <c:formatCode>#,##0.00</c:formatCode>
                <c:ptCount val="4"/>
                <c:pt idx="0">
                  <c:v>5.3032827444675461E-3</c:v>
                </c:pt>
                <c:pt idx="1">
                  <c:v>0.13362383449354781</c:v>
                </c:pt>
                <c:pt idx="2">
                  <c:v>0.12622864671297351</c:v>
                </c:pt>
                <c:pt idx="3">
                  <c:v>4.9724087438920497E-2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ჯანდაცვა</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12'!$J$13:$M$13</c:f>
              <c:numCache>
                <c:formatCode>#,##0.00</c:formatCode>
                <c:ptCount val="4"/>
                <c:pt idx="0">
                  <c:v>0.73464737689829485</c:v>
                </c:pt>
                <c:pt idx="1">
                  <c:v>0.77079604665612811</c:v>
                </c:pt>
                <c:pt idx="2">
                  <c:v>0.58338230746765618</c:v>
                </c:pt>
                <c:pt idx="3">
                  <c:v>0.50758663050067321</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მსუბუქი ავტომობილები</c:v>
                </c:pt>
              </c:strCache>
            </c:strRef>
          </c:tx>
          <c:spPr>
            <a:solidFill>
              <a:schemeClr val="accent1">
                <a:lumMod val="60000"/>
              </a:schemeClr>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12'!$J$14:$M$14</c:f>
              <c:numCache>
                <c:formatCode>#,##0.00</c:formatCode>
                <c:ptCount val="4"/>
                <c:pt idx="0">
                  <c:v>0.10425459051815519</c:v>
                </c:pt>
                <c:pt idx="1">
                  <c:v>0.10480063496572579</c:v>
                </c:pt>
                <c:pt idx="2">
                  <c:v>0.13041292038028587</c:v>
                </c:pt>
                <c:pt idx="3">
                  <c:v>9.4448633916500171E-2</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სოფლის მეურნეობა</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12'!$J$18:$M$18</c:f>
              <c:numCache>
                <c:formatCode>#,##0.00</c:formatCode>
                <c:ptCount val="4"/>
                <c:pt idx="0">
                  <c:v>0.57992255021450345</c:v>
                </c:pt>
                <c:pt idx="1">
                  <c:v>0.65987703672328846</c:v>
                </c:pt>
                <c:pt idx="2">
                  <c:v>0.56175041571853024</c:v>
                </c:pt>
                <c:pt idx="3">
                  <c:v>0.51599961149035611</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ფარმაცევტული</c:v>
                </c:pt>
              </c:strCache>
            </c:strRef>
          </c:tx>
          <c:spPr>
            <a:solidFill>
              <a:schemeClr val="accent6">
                <a:lumMod val="60000"/>
              </a:schemeClr>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12'!$J$19:$M$19</c:f>
              <c:numCache>
                <c:formatCode>#,##0.00</c:formatCode>
                <c:ptCount val="4"/>
                <c:pt idx="0">
                  <c:v>0.43023275515363563</c:v>
                </c:pt>
                <c:pt idx="1">
                  <c:v>0.47768621640799258</c:v>
                </c:pt>
                <c:pt idx="2">
                  <c:v>0.52374934607430512</c:v>
                </c:pt>
                <c:pt idx="3">
                  <c:v>0.4015105510498086</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71790816"/>
        <c:axId val="471795912"/>
      </c:barChart>
      <c:catAx>
        <c:axId val="47179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5912"/>
        <c:crosses val="autoZero"/>
        <c:auto val="1"/>
        <c:lblAlgn val="ctr"/>
        <c:lblOffset val="100"/>
        <c:noMultiLvlLbl val="0"/>
      </c:catAx>
      <c:valAx>
        <c:axId val="4717959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71790816"/>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i="0" baseline="0">
                <a:solidFill>
                  <a:sysClr val="windowText" lastClr="000000"/>
                </a:solidFill>
                <a:effectLst/>
              </a:rPr>
              <a:t>A.1.a. </a:t>
            </a:r>
            <a:r>
              <a:rPr lang="ka-GE" sz="1200" b="1" i="0" baseline="0">
                <a:solidFill>
                  <a:sysClr val="windowText" lastClr="000000"/>
                </a:solidFill>
                <a:effectLst/>
              </a:rPr>
              <a:t>სხვადასხვა მეთოდოლოგიით შეფასებული საპროცენტო შემოსავლის დანახარჯები </a:t>
            </a:r>
            <a:br>
              <a:rPr lang="ka-GE" sz="1200" b="1" i="0" baseline="0">
                <a:solidFill>
                  <a:sysClr val="windowText" lastClr="000000"/>
                </a:solidFill>
                <a:effectLst/>
              </a:rPr>
            </a:br>
            <a:r>
              <a:rPr lang="ka-GE" sz="1200" b="1" i="0" baseline="0">
                <a:solidFill>
                  <a:sysClr val="windowText" lastClr="000000"/>
                </a:solidFill>
                <a:effectLst/>
              </a:rPr>
              <a:t>(%-ულად მშპ-სთან)</a:t>
            </a:r>
            <a:endParaRPr lang="en-US" sz="1200" b="1">
              <a:solidFill>
                <a:sysClr val="windowText" lastClr="000000"/>
              </a:solidFill>
              <a:effectLst/>
            </a:endParaRPr>
          </a:p>
        </c:rich>
      </c:tx>
      <c:layout>
        <c:manualLayout>
          <c:xMode val="edge"/>
          <c:yMode val="edge"/>
          <c:x val="0.1623746373808537"/>
          <c:y val="8.9153025200822446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7646498135101532"/>
          <c:y val="0.19845884605097727"/>
          <c:w val="0.78546062992125998"/>
          <c:h val="0.53685659084281134"/>
        </c:manualLayout>
      </c:layout>
      <c:barChart>
        <c:barDir val="col"/>
        <c:grouping val="clustered"/>
        <c:varyColors val="0"/>
        <c:ser>
          <c:idx val="0"/>
          <c:order val="0"/>
          <c:tx>
            <c:strRef>
              <c:f>'Figure A.1.a A.1.b'!$B$6</c:f>
              <c:strCache>
                <c:ptCount val="1"/>
                <c:pt idx="0">
                  <c:v>ა: საპროცენტო განაკვეთის პარიტეტის პირობებში</c:v>
                </c:pt>
              </c:strCache>
            </c:strRef>
          </c:tx>
          <c:spPr>
            <a:solidFill>
              <a:schemeClr val="accent1"/>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A.1.b'!$C$6:$F$6</c:f>
              <c:numCache>
                <c:formatCode>0.00%</c:formatCode>
                <c:ptCount val="4"/>
                <c:pt idx="0">
                  <c:v>1.1177524709390962E-3</c:v>
                </c:pt>
                <c:pt idx="1">
                  <c:v>1.1221586904562218E-3</c:v>
                </c:pt>
                <c:pt idx="2">
                  <c:v>1.4908693140991912E-3</c:v>
                </c:pt>
                <c:pt idx="3">
                  <c:v>1.4206556265713487E-3</c:v>
                </c:pt>
              </c:numCache>
            </c:numRef>
          </c:val>
          <c:extLst>
            <c:ext xmlns:c16="http://schemas.microsoft.com/office/drawing/2014/chart" uri="{C3380CC4-5D6E-409C-BE32-E72D297353CC}">
              <c16:uniqueId val="{00000000-6AF8-4140-AAE3-E9BCD422F086}"/>
            </c:ext>
          </c:extLst>
        </c:ser>
        <c:ser>
          <c:idx val="1"/>
          <c:order val="1"/>
          <c:tx>
            <c:strRef>
              <c:f>'Figure A.1.a A.1.b'!$B$7</c:f>
              <c:strCache>
                <c:ptCount val="1"/>
                <c:pt idx="0">
                  <c:v>ბ: საპროცენტო განაკვეთის პარიტეტის გარეშე</c:v>
                </c:pt>
              </c:strCache>
            </c:strRef>
          </c:tx>
          <c:spPr>
            <a:solidFill>
              <a:schemeClr val="accent2"/>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A.1.b'!$C$7:$F$7</c:f>
              <c:numCache>
                <c:formatCode>0.00%</c:formatCode>
                <c:ptCount val="4"/>
                <c:pt idx="0">
                  <c:v>5.5169737412292424E-4</c:v>
                </c:pt>
                <c:pt idx="1">
                  <c:v>5.8598772442855669E-4</c:v>
                </c:pt>
                <c:pt idx="2">
                  <c:v>7.236603576051691E-4</c:v>
                </c:pt>
                <c:pt idx="3">
                  <c:v>6.094688333249177E-4</c:v>
                </c:pt>
              </c:numCache>
            </c:numRef>
          </c:val>
          <c:extLst>
            <c:ext xmlns:c16="http://schemas.microsoft.com/office/drawing/2014/chart" uri="{C3380CC4-5D6E-409C-BE32-E72D297353CC}">
              <c16:uniqueId val="{00000001-6AF8-4140-AAE3-E9BCD422F086}"/>
            </c:ext>
          </c:extLst>
        </c:ser>
        <c:ser>
          <c:idx val="2"/>
          <c:order val="2"/>
          <c:tx>
            <c:strRef>
              <c:f>'Figure A.1.a A.1.b'!$B$8</c:f>
              <c:strCache>
                <c:ptCount val="1"/>
                <c:pt idx="0">
                  <c:v>გ: საპროცენტო განაკვეთის პარიტეტის გარეშე (მოდიფიცირებული)*</c:v>
                </c:pt>
              </c:strCache>
            </c:strRef>
          </c:tx>
          <c:spPr>
            <a:solidFill>
              <a:schemeClr val="accent3"/>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A.1.b'!$C$8:$F$8</c:f>
              <c:numCache>
                <c:formatCode>0.00%</c:formatCode>
                <c:ptCount val="4"/>
                <c:pt idx="0">
                  <c:v>5.5541704700594937E-4</c:v>
                </c:pt>
                <c:pt idx="1">
                  <c:v>5.8602328527656547E-4</c:v>
                </c:pt>
                <c:pt idx="2">
                  <c:v>7.2173586625240785E-4</c:v>
                </c:pt>
                <c:pt idx="3">
                  <c:v>6.1689414938550082E-4</c:v>
                </c:pt>
              </c:numCache>
            </c:numRef>
          </c:val>
          <c:extLst>
            <c:ext xmlns:c16="http://schemas.microsoft.com/office/drawing/2014/chart" uri="{C3380CC4-5D6E-409C-BE32-E72D297353CC}">
              <c16:uniqueId val="{00000002-6AF8-4140-AAE3-E9BCD422F086}"/>
            </c:ext>
          </c:extLst>
        </c:ser>
        <c:ser>
          <c:idx val="3"/>
          <c:order val="3"/>
          <c:tx>
            <c:strRef>
              <c:f>'Figure A.1.a A.1.b'!$B$9</c:f>
              <c:strCache>
                <c:ptCount val="1"/>
                <c:pt idx="0">
                  <c:v>დ: საპროცენტო განაკვეთის პარიტეტის გარეშე (მოდიფიცირებული)**</c:v>
                </c:pt>
              </c:strCache>
            </c:strRef>
          </c:tx>
          <c:spPr>
            <a:solidFill>
              <a:schemeClr val="accent4"/>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A.1.b'!$C$9:$F$9</c:f>
              <c:numCache>
                <c:formatCode>0.00%</c:formatCode>
                <c:ptCount val="4"/>
                <c:pt idx="0">
                  <c:v>5.1609822011705392E-4</c:v>
                </c:pt>
                <c:pt idx="1">
                  <c:v>5.4265405671537767E-4</c:v>
                </c:pt>
                <c:pt idx="2">
                  <c:v>6.7070947181053055E-4</c:v>
                </c:pt>
                <c:pt idx="3">
                  <c:v>5.769953786704321E-4</c:v>
                </c:pt>
              </c:numCache>
            </c:numRef>
          </c:val>
          <c:extLst>
            <c:ext xmlns:c16="http://schemas.microsoft.com/office/drawing/2014/chart" uri="{C3380CC4-5D6E-409C-BE32-E72D297353CC}">
              <c16:uniqueId val="{00000003-6AF8-4140-AAE3-E9BCD422F086}"/>
            </c:ext>
          </c:extLst>
        </c:ser>
        <c:dLbls>
          <c:showLegendKey val="0"/>
          <c:showVal val="0"/>
          <c:showCatName val="0"/>
          <c:showSerName val="0"/>
          <c:showPercent val="0"/>
          <c:showBubbleSize val="0"/>
        </c:dLbls>
        <c:gapWidth val="219"/>
        <c:overlap val="-27"/>
        <c:axId val="471795520"/>
        <c:axId val="471796304"/>
      </c:barChart>
      <c:scatterChart>
        <c:scatterStyle val="lineMarker"/>
        <c:varyColors val="0"/>
        <c:ser>
          <c:idx val="4"/>
          <c:order val="4"/>
          <c:tx>
            <c:strRef>
              <c:f>'Figure A.1.a A.1.b'!$B$10</c:f>
              <c:strCache>
                <c:ptCount val="1"/>
                <c:pt idx="0">
                  <c:v>საშუალო</c:v>
                </c:pt>
              </c:strCache>
            </c:strRef>
          </c:tx>
          <c:spPr>
            <a:ln w="25400" cap="rnd">
              <a:noFill/>
              <a:round/>
            </a:ln>
            <a:effectLst/>
          </c:spPr>
          <c:marker>
            <c:symbol val="circle"/>
            <c:size val="5"/>
            <c:spPr>
              <a:solidFill>
                <a:schemeClr val="accent5"/>
              </a:solidFill>
              <a:ln w="9525">
                <a:solidFill>
                  <a:schemeClr val="accent5"/>
                </a:solidFill>
              </a:ln>
              <a:effectLst/>
            </c:spPr>
          </c:marker>
          <c:yVal>
            <c:numRef>
              <c:f>'Figure A.1.a A.1.b'!$C$10:$F$10</c:f>
              <c:numCache>
                <c:formatCode>0.00%</c:formatCode>
                <c:ptCount val="4"/>
                <c:pt idx="0">
                  <c:v>6.8524127804625589E-4</c:v>
                </c:pt>
                <c:pt idx="1">
                  <c:v>7.0920593921918037E-4</c:v>
                </c:pt>
                <c:pt idx="2">
                  <c:v>9.0174375244182466E-4</c:v>
                </c:pt>
                <c:pt idx="3">
                  <c:v>8.060034969880498E-4</c:v>
                </c:pt>
              </c:numCache>
            </c:numRef>
          </c:yVal>
          <c:smooth val="0"/>
          <c:extLst>
            <c:ext xmlns:c16="http://schemas.microsoft.com/office/drawing/2014/chart" uri="{C3380CC4-5D6E-409C-BE32-E72D297353CC}">
              <c16:uniqueId val="{00000004-6AF8-4140-AAE3-E9BCD422F086}"/>
            </c:ext>
          </c:extLst>
        </c:ser>
        <c:ser>
          <c:idx val="5"/>
          <c:order val="5"/>
          <c:tx>
            <c:strRef>
              <c:f>'Figure A.1.a A.1.b'!$B$11</c:f>
              <c:strCache>
                <c:ptCount val="1"/>
                <c:pt idx="0">
                  <c:v>მედიანა</c:v>
                </c:pt>
              </c:strCache>
            </c:strRef>
          </c:tx>
          <c:spPr>
            <a:ln w="25400" cap="rnd">
              <a:noFill/>
              <a:round/>
            </a:ln>
            <a:effectLst/>
          </c:spPr>
          <c:marker>
            <c:symbol val="triangle"/>
            <c:size val="7"/>
            <c:spPr>
              <a:solidFill>
                <a:schemeClr val="accent6"/>
              </a:solidFill>
              <a:ln w="9525">
                <a:solidFill>
                  <a:schemeClr val="accent6"/>
                </a:solidFill>
              </a:ln>
              <a:effectLst/>
            </c:spPr>
          </c:marker>
          <c:yVal>
            <c:numRef>
              <c:f>'Figure A.1.a A.1.b'!$C$11:$F$11</c:f>
              <c:numCache>
                <c:formatCode>0.00%</c:formatCode>
                <c:ptCount val="4"/>
                <c:pt idx="0">
                  <c:v>5.5355721056443686E-4</c:v>
                </c:pt>
                <c:pt idx="1">
                  <c:v>5.8600550485256113E-4</c:v>
                </c:pt>
                <c:pt idx="2">
                  <c:v>7.2269811192878842E-4</c:v>
                </c:pt>
                <c:pt idx="3">
                  <c:v>6.1318149135520931E-4</c:v>
                </c:pt>
              </c:numCache>
            </c:numRef>
          </c:yVal>
          <c:smooth val="0"/>
          <c:extLst>
            <c:ext xmlns:c16="http://schemas.microsoft.com/office/drawing/2014/chart" uri="{C3380CC4-5D6E-409C-BE32-E72D297353CC}">
              <c16:uniqueId val="{00000005-6AF8-4140-AAE3-E9BCD422F086}"/>
            </c:ext>
          </c:extLst>
        </c:ser>
        <c:dLbls>
          <c:showLegendKey val="0"/>
          <c:showVal val="0"/>
          <c:showCatName val="0"/>
          <c:showSerName val="0"/>
          <c:showPercent val="0"/>
          <c:showBubbleSize val="0"/>
        </c:dLbls>
        <c:axId val="471795520"/>
        <c:axId val="471796304"/>
      </c:scatterChart>
      <c:catAx>
        <c:axId val="47179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6304"/>
        <c:crosses val="autoZero"/>
        <c:auto val="1"/>
        <c:lblAlgn val="ctr"/>
        <c:lblOffset val="100"/>
        <c:noMultiLvlLbl val="0"/>
      </c:catAx>
      <c:valAx>
        <c:axId val="471796304"/>
        <c:scaling>
          <c:orientation val="minMax"/>
          <c:max val="1.6000000000000003E-3"/>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manualLayout>
              <c:xMode val="edge"/>
              <c:yMode val="edge"/>
              <c:x val="3.2676876344241129E-2"/>
              <c:y val="0.254089982780128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5520"/>
        <c:crosses val="autoZero"/>
        <c:crossBetween val="between"/>
        <c:majorUnit val="2.0000000000000006E-4"/>
      </c:valAx>
      <c:spPr>
        <a:noFill/>
        <a:ln>
          <a:noFill/>
        </a:ln>
        <a:effectLst/>
      </c:spPr>
    </c:plotArea>
    <c:legend>
      <c:legendPos val="b"/>
      <c:layout>
        <c:manualLayout>
          <c:xMode val="edge"/>
          <c:yMode val="edge"/>
          <c:x val="3.3510498687664009E-3"/>
          <c:y val="0.81596894138232723"/>
          <c:w val="0.97107567804024497"/>
          <c:h val="0.156253280839894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GB" sz="1200" b="1" i="0" u="none" strike="noStrike" baseline="0">
                <a:effectLst/>
              </a:rPr>
              <a:t>A.3.a. </a:t>
            </a:r>
            <a:r>
              <a:rPr lang="ka-GE" sz="1200" b="1" i="0" u="none" strike="noStrike" baseline="0">
                <a:effectLst/>
              </a:rPr>
              <a:t>შეფასებული დღგ-ს დანახარჯები არაფორმალურ სექტორზე სხვადასხვა დაშვების პირობებში </a:t>
            </a:r>
            <a:br>
              <a:rPr lang="ka-GE" sz="1200" b="1" i="0" u="none" strike="noStrike" baseline="0">
                <a:effectLst/>
              </a:rPr>
            </a:br>
            <a:r>
              <a:rPr lang="ka-GE" sz="1200" b="1" i="0" u="none" strike="noStrike" baseline="0">
                <a:effectLst/>
              </a:rPr>
              <a:t>(მლნ ლარი) </a:t>
            </a:r>
            <a:r>
              <a:rPr lang="ka-GE" sz="1200" b="1" i="0" u="none" strike="noStrike" baseline="0"/>
              <a:t> </a:t>
            </a:r>
            <a:endParaRPr lang="en-US" b="1"/>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'Figure A.3'!$C$9</c:f>
              <c:strCache>
                <c:ptCount val="1"/>
                <c:pt idx="0">
                  <c:v>არაფორმალურობის გარეშე</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A.3'!$E$7:$H$7</c:f>
              <c:numCache>
                <c:formatCode>General</c:formatCode>
                <c:ptCount val="4"/>
                <c:pt idx="0">
                  <c:v>2018</c:v>
                </c:pt>
                <c:pt idx="1">
                  <c:v>2019</c:v>
                </c:pt>
                <c:pt idx="2">
                  <c:v>2020</c:v>
                </c:pt>
                <c:pt idx="3">
                  <c:v>2021</c:v>
                </c:pt>
              </c:numCache>
            </c:numRef>
          </c:cat>
          <c:val>
            <c:numRef>
              <c:f>'Figure A.3'!$E$9:$H$9</c:f>
              <c:numCache>
                <c:formatCode>#,##0</c:formatCode>
                <c:ptCount val="4"/>
                <c:pt idx="0">
                  <c:v>2008.01020312218</c:v>
                </c:pt>
                <c:pt idx="1">
                  <c:v>2538.3531687027107</c:v>
                </c:pt>
                <c:pt idx="2">
                  <c:v>2285.2107961804168</c:v>
                </c:pt>
                <c:pt idx="3">
                  <c:v>2464.4597585801257</c:v>
                </c:pt>
              </c:numCache>
            </c:numRef>
          </c:val>
          <c:extLst>
            <c:ext xmlns:c16="http://schemas.microsoft.com/office/drawing/2014/chart" uri="{C3380CC4-5D6E-409C-BE32-E72D297353CC}">
              <c16:uniqueId val="{00000004-B3F7-4E5D-9C2D-7E5951E8E079}"/>
            </c:ext>
          </c:extLst>
        </c:ser>
        <c:ser>
          <c:idx val="1"/>
          <c:order val="1"/>
          <c:tx>
            <c:strRef>
              <c:f>'Figure A.3'!$C$10</c:f>
              <c:strCache>
                <c:ptCount val="1"/>
                <c:pt idx="0">
                  <c:v>სრულიად დაბეგვრადი არაფორმალური სექტორი</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A.3'!$E$7:$H$7</c:f>
              <c:numCache>
                <c:formatCode>General</c:formatCode>
                <c:ptCount val="4"/>
                <c:pt idx="0">
                  <c:v>2018</c:v>
                </c:pt>
                <c:pt idx="1">
                  <c:v>2019</c:v>
                </c:pt>
                <c:pt idx="2">
                  <c:v>2020</c:v>
                </c:pt>
                <c:pt idx="3">
                  <c:v>2021</c:v>
                </c:pt>
              </c:numCache>
            </c:numRef>
          </c:cat>
          <c:val>
            <c:numRef>
              <c:f>'Figure A.3'!$E$10:$H$10</c:f>
              <c:numCache>
                <c:formatCode>#,##0</c:formatCode>
                <c:ptCount val="4"/>
                <c:pt idx="0">
                  <c:v>2112.5583506675621</c:v>
                </c:pt>
                <c:pt idx="1">
                  <c:v>2661.9806371567538</c:v>
                </c:pt>
                <c:pt idx="2">
                  <c:v>2454.1769616686647</c:v>
                </c:pt>
                <c:pt idx="3">
                  <c:v>2570.1468331554643</c:v>
                </c:pt>
              </c:numCache>
            </c:numRef>
          </c:val>
          <c:extLst>
            <c:ext xmlns:c16="http://schemas.microsoft.com/office/drawing/2014/chart" uri="{C3380CC4-5D6E-409C-BE32-E72D297353CC}">
              <c16:uniqueId val="{00000005-B3F7-4E5D-9C2D-7E5951E8E079}"/>
            </c:ext>
          </c:extLst>
        </c:ser>
        <c:ser>
          <c:idx val="2"/>
          <c:order val="2"/>
          <c:tx>
            <c:strRef>
              <c:f>'Figure A.3'!#REF!</c:f>
              <c:strCache>
                <c:ptCount val="1"/>
                <c:pt idx="0">
                  <c:v>#REF!</c:v>
                </c:pt>
              </c:strCache>
            </c:strRef>
          </c:tx>
          <c:spPr>
            <a:solidFill>
              <a:schemeClr val="accent3"/>
            </a:solidFill>
            <a:ln>
              <a:noFill/>
            </a:ln>
            <a:effectLst/>
          </c:spPr>
          <c:invertIfNegative val="0"/>
          <c:cat>
            <c:numRef>
              <c:f>'Figure A.3'!$E$7:$H$7</c:f>
              <c:numCache>
                <c:formatCode>General</c:formatCode>
                <c:ptCount val="4"/>
                <c:pt idx="0">
                  <c:v>2018</c:v>
                </c:pt>
                <c:pt idx="1">
                  <c:v>2019</c:v>
                </c:pt>
                <c:pt idx="2">
                  <c:v>2020</c:v>
                </c:pt>
                <c:pt idx="3">
                  <c:v>2021</c:v>
                </c:pt>
              </c:numCache>
            </c:numRef>
          </c:cat>
          <c:val>
            <c:numRef>
              <c:f>'Figure A.3'!#REF!</c:f>
              <c:numCache>
                <c:formatCode>General</c:formatCode>
                <c:ptCount val="1"/>
                <c:pt idx="0">
                  <c:v>1</c:v>
                </c:pt>
              </c:numCache>
            </c:numRef>
          </c:val>
          <c:extLst>
            <c:ext xmlns:c16="http://schemas.microsoft.com/office/drawing/2014/chart" uri="{C3380CC4-5D6E-409C-BE32-E72D297353CC}">
              <c16:uniqueId val="{00000006-B3F7-4E5D-9C2D-7E5951E8E079}"/>
            </c:ext>
          </c:extLst>
        </c:ser>
        <c:dLbls>
          <c:showLegendKey val="0"/>
          <c:showVal val="0"/>
          <c:showCatName val="0"/>
          <c:showSerName val="0"/>
          <c:showPercent val="0"/>
          <c:showBubbleSize val="0"/>
        </c:dLbls>
        <c:gapWidth val="219"/>
        <c:overlap val="-27"/>
        <c:axId val="471797088"/>
        <c:axId val="471791600"/>
      </c:barChart>
      <c:catAx>
        <c:axId val="47179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1600"/>
        <c:crosses val="autoZero"/>
        <c:auto val="1"/>
        <c:lblAlgn val="ctr"/>
        <c:lblOffset val="100"/>
        <c:noMultiLvlLbl val="0"/>
      </c:catAx>
      <c:valAx>
        <c:axId val="4717916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მლნ ლარი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71797088"/>
        <c:crosses val="autoZero"/>
        <c:crossBetween val="between"/>
      </c:valAx>
      <c:spPr>
        <a:noFill/>
        <a:ln>
          <a:noFill/>
        </a:ln>
        <a:effectLst/>
      </c:spPr>
    </c:plotArea>
    <c:legend>
      <c:legendPos val="b"/>
      <c:legendEntry>
        <c:idx val="2"/>
        <c:delete val="1"/>
      </c:legendEntry>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GB" sz="1200" b="1" i="0" u="none" strike="noStrike" baseline="0">
                <a:effectLst/>
              </a:rPr>
              <a:t>A.3.b. </a:t>
            </a:r>
            <a:r>
              <a:rPr lang="ka-GE" sz="1200" b="1" i="0" u="none" strike="noStrike" baseline="0">
                <a:effectLst/>
              </a:rPr>
              <a:t>შეფასებული დღგ-ს დანახარჯები არაფორმალურ სექტორზე სხვადასხვა დაშვების პირობებში </a:t>
            </a:r>
            <a:br>
              <a:rPr lang="ka-GE" sz="1200" b="1" i="0" u="none" strike="noStrike" baseline="0">
                <a:effectLst/>
              </a:rPr>
            </a:br>
            <a:r>
              <a:rPr lang="ka-GE" sz="1200" b="1" i="0" u="none" strike="noStrike" baseline="0">
                <a:effectLst/>
              </a:rPr>
              <a:t>(%-ულად მშპ-სთან) </a:t>
            </a:r>
            <a:r>
              <a:rPr lang="ka-GE" sz="1200" b="1" i="0" u="none" strike="noStrike" baseline="0"/>
              <a:t> </a:t>
            </a:r>
            <a:endParaRPr lang="en-US" b="1"/>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'Figure A.3'!$C$9</c:f>
              <c:strCache>
                <c:ptCount val="1"/>
                <c:pt idx="0">
                  <c:v>არაფორმალურობის გარეშე</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A.3'!$J$7:$M$7</c:f>
              <c:numCache>
                <c:formatCode>General</c:formatCode>
                <c:ptCount val="4"/>
                <c:pt idx="0">
                  <c:v>2018</c:v>
                </c:pt>
                <c:pt idx="1">
                  <c:v>2019</c:v>
                </c:pt>
                <c:pt idx="2">
                  <c:v>2020</c:v>
                </c:pt>
                <c:pt idx="3">
                  <c:v>2021</c:v>
                </c:pt>
              </c:numCache>
            </c:numRef>
          </c:cat>
          <c:val>
            <c:numRef>
              <c:f>'Figure A.3'!$J$9:$M$9</c:f>
              <c:numCache>
                <c:formatCode>#,##0.00</c:formatCode>
                <c:ptCount val="4"/>
                <c:pt idx="0">
                  <c:v>4.5023313751588603</c:v>
                </c:pt>
                <c:pt idx="1">
                  <c:v>5.1537388751997337</c:v>
                </c:pt>
                <c:pt idx="2">
                  <c:v>4.6384456793567779</c:v>
                </c:pt>
                <c:pt idx="3">
                  <c:v>4.107205415650883</c:v>
                </c:pt>
              </c:numCache>
            </c:numRef>
          </c:val>
          <c:extLst>
            <c:ext xmlns:c16="http://schemas.microsoft.com/office/drawing/2014/chart" uri="{C3380CC4-5D6E-409C-BE32-E72D297353CC}">
              <c16:uniqueId val="{00000000-8710-4A1D-BB61-B96A55E88AD4}"/>
            </c:ext>
          </c:extLst>
        </c:ser>
        <c:ser>
          <c:idx val="1"/>
          <c:order val="1"/>
          <c:tx>
            <c:strRef>
              <c:f>'Figure A.3'!$C$10</c:f>
              <c:strCache>
                <c:ptCount val="1"/>
                <c:pt idx="0">
                  <c:v>სრულიად დაბეგვრადი არაფორმალური სექტორი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A.3'!$J$7:$M$7</c:f>
              <c:numCache>
                <c:formatCode>General</c:formatCode>
                <c:ptCount val="4"/>
                <c:pt idx="0">
                  <c:v>2018</c:v>
                </c:pt>
                <c:pt idx="1">
                  <c:v>2019</c:v>
                </c:pt>
                <c:pt idx="2">
                  <c:v>2020</c:v>
                </c:pt>
                <c:pt idx="3">
                  <c:v>2021</c:v>
                </c:pt>
              </c:numCache>
            </c:numRef>
          </c:cat>
          <c:val>
            <c:numRef>
              <c:f>'Figure A.3'!$J$10:$M$10</c:f>
              <c:numCache>
                <c:formatCode>#,##0.00</c:formatCode>
                <c:ptCount val="4"/>
                <c:pt idx="0">
                  <c:v>4.7367477163589315</c:v>
                </c:pt>
                <c:pt idx="1">
                  <c:v>5.4047455901320607</c:v>
                </c:pt>
                <c:pt idx="2">
                  <c:v>4.9814076422428357</c:v>
                </c:pt>
                <c:pt idx="3">
                  <c:v>4.2833407830671559</c:v>
                </c:pt>
              </c:numCache>
            </c:numRef>
          </c:val>
          <c:extLst>
            <c:ext xmlns:c16="http://schemas.microsoft.com/office/drawing/2014/chart" uri="{C3380CC4-5D6E-409C-BE32-E72D297353CC}">
              <c16:uniqueId val="{00000001-8710-4A1D-BB61-B96A55E88AD4}"/>
            </c:ext>
          </c:extLst>
        </c:ser>
        <c:dLbls>
          <c:showLegendKey val="0"/>
          <c:showVal val="0"/>
          <c:showCatName val="0"/>
          <c:showSerName val="0"/>
          <c:showPercent val="0"/>
          <c:showBubbleSize val="0"/>
        </c:dLbls>
        <c:gapWidth val="219"/>
        <c:overlap val="-27"/>
        <c:axId val="471797480"/>
        <c:axId val="471797872"/>
      </c:barChart>
      <c:catAx>
        <c:axId val="47179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7872"/>
        <c:crosses val="autoZero"/>
        <c:auto val="1"/>
        <c:lblAlgn val="ctr"/>
        <c:lblOffset val="100"/>
        <c:noMultiLvlLbl val="0"/>
      </c:catAx>
      <c:valAx>
        <c:axId val="471797872"/>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a:t>
                </a:r>
                <a:r>
                  <a:rPr lang="ka-GE" baseline="0"/>
                  <a:t>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71797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1.b.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(%-ულად მშპ-სთან)</a:t>
            </a:r>
            <a:r>
              <a:rPr lang="ka-GE" sz="1200" b="1" i="0" u="none" strike="noStrike" baseline="0"/>
              <a:t> </a:t>
            </a:r>
            <a:r>
              <a:rPr lang="en-US" sz="1200" b="1"/>
              <a:t>)</a:t>
            </a:r>
          </a:p>
        </c:rich>
      </c:tx>
      <c:layout>
        <c:manualLayout>
          <c:xMode val="edge"/>
          <c:yMode val="edge"/>
          <c:x val="0.15926947553214832"/>
          <c:y val="2.752271350696547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4712374391472466"/>
          <c:y val="0.30010260162958902"/>
          <c:w val="0.77175160686617406"/>
          <c:h val="0.46805115178449458"/>
        </c:manualLayout>
      </c:layout>
      <c:barChart>
        <c:barDir val="col"/>
        <c:grouping val="stacked"/>
        <c:varyColors val="0"/>
        <c:ser>
          <c:idx val="2"/>
          <c:order val="0"/>
          <c:tx>
            <c:strRef>
              <c:f>'Figure 1'!$I$6</c:f>
              <c:strCache>
                <c:ptCount val="1"/>
                <c:pt idx="0">
                  <c:v>დღგ</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1'!$J$4:$M$4</c:f>
              <c:numCache>
                <c:formatCode>General</c:formatCode>
                <c:ptCount val="4"/>
                <c:pt idx="0">
                  <c:v>2018</c:v>
                </c:pt>
                <c:pt idx="1">
                  <c:v>2019</c:v>
                </c:pt>
                <c:pt idx="2">
                  <c:v>2020</c:v>
                </c:pt>
                <c:pt idx="3">
                  <c:v>2021</c:v>
                </c:pt>
              </c:numCache>
            </c:numRef>
          </c:cat>
          <c:val>
            <c:numRef>
              <c:f>'Figure 1'!$J$6:$M$6</c:f>
              <c:numCache>
                <c:formatCode>0.00</c:formatCode>
                <c:ptCount val="4"/>
                <c:pt idx="0">
                  <c:v>4.5023313751588603</c:v>
                </c:pt>
                <c:pt idx="1">
                  <c:v>5.1537388751997337</c:v>
                </c:pt>
                <c:pt idx="2">
                  <c:v>4.6384456793567779</c:v>
                </c:pt>
                <c:pt idx="3">
                  <c:v>4.107205415650883</c:v>
                </c:pt>
              </c:numCache>
            </c:numRef>
          </c:val>
          <c:extLst>
            <c:ext xmlns:c16="http://schemas.microsoft.com/office/drawing/2014/chart" uri="{C3380CC4-5D6E-409C-BE32-E72D297353CC}">
              <c16:uniqueId val="{00000000-2535-434D-A2CD-4578C5445964}"/>
            </c:ext>
          </c:extLst>
        </c:ser>
        <c:ser>
          <c:idx val="1"/>
          <c:order val="1"/>
          <c:tx>
            <c:strRef>
              <c:f>'Figure 1'!$I$5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1'!$J$4:$M$4</c:f>
              <c:numCache>
                <c:formatCode>General</c:formatCode>
                <c:ptCount val="4"/>
                <c:pt idx="0">
                  <c:v>2018</c:v>
                </c:pt>
                <c:pt idx="1">
                  <c:v>2019</c:v>
                </c:pt>
                <c:pt idx="2">
                  <c:v>2020</c:v>
                </c:pt>
                <c:pt idx="3">
                  <c:v>2021</c:v>
                </c:pt>
              </c:numCache>
            </c:numRef>
          </c:cat>
          <c:val>
            <c:numRef>
              <c:f>'Figure 1'!$J$5:$M$5</c:f>
              <c:numCache>
                <c:formatCode>0.00</c:formatCode>
                <c:ptCount val="4"/>
                <c:pt idx="0">
                  <c:v>0.88074592457411183</c:v>
                </c:pt>
                <c:pt idx="1">
                  <c:v>0.56755506886214446</c:v>
                </c:pt>
                <c:pt idx="2">
                  <c:v>0.54999875413268606</c:v>
                </c:pt>
                <c:pt idx="3">
                  <c:v>0.49072017639891985</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69160936"/>
        <c:axId val="469156232"/>
      </c:barChart>
      <c:lineChart>
        <c:grouping val="standard"/>
        <c:varyColors val="0"/>
        <c:ser>
          <c:idx val="4"/>
          <c:order val="2"/>
          <c:tx>
            <c:strRef>
              <c:f>'Figure 1'!$I$7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1'!$J$7:$M$7</c:f>
              <c:numCache>
                <c:formatCode>0.00</c:formatCode>
                <c:ptCount val="4"/>
                <c:pt idx="0">
                  <c:v>5.3830772997329719</c:v>
                </c:pt>
                <c:pt idx="1">
                  <c:v>5.7212939440618786</c:v>
                </c:pt>
                <c:pt idx="2">
                  <c:v>5.1884444334894635</c:v>
                </c:pt>
                <c:pt idx="3">
                  <c:v>4.597925592049803</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69160936"/>
        <c:axId val="469156232"/>
      </c:lineChart>
      <c:catAx>
        <c:axId val="46916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6232"/>
        <c:crosses val="autoZero"/>
        <c:auto val="1"/>
        <c:lblAlgn val="ctr"/>
        <c:lblOffset val="100"/>
        <c:noMultiLvlLbl val="0"/>
      </c:catAx>
      <c:valAx>
        <c:axId val="469156232"/>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936"/>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r>
              <a:rPr lang="ka-GE" sz="1100" b="1" i="0" u="none" strike="noStrike" baseline="0">
                <a:effectLst/>
                <a:latin typeface="Calibri" panose="020F0502020204030204" pitchFamily="34" charset="0"/>
                <a:cs typeface="Calibri" panose="020F0502020204030204" pitchFamily="34" charset="0"/>
              </a:rPr>
              <a:t>შეფასებული მოგებისა და საშემოსავლო საგადასახადო დანახარჯები სახეების მიხედვით </a:t>
            </a:r>
            <a:r>
              <a:rPr lang="en-US" sz="1100" b="1" i="0" u="none" strike="noStrike" baseline="0">
                <a:effectLst/>
                <a:latin typeface="Calibri" panose="020F0502020204030204" pitchFamily="34" charset="0"/>
                <a:cs typeface="Calibri" panose="020F0502020204030204" pitchFamily="34" charset="0"/>
              </a:rPr>
              <a:t/>
            </a:r>
            <a:br>
              <a:rPr lang="en-US" sz="1100" b="1" i="0" u="none" strike="noStrike" baseline="0">
                <a:effectLst/>
                <a:latin typeface="Calibri" panose="020F0502020204030204" pitchFamily="34" charset="0"/>
                <a:cs typeface="Calibri" panose="020F0502020204030204" pitchFamily="34" charset="0"/>
              </a:rPr>
            </a:br>
            <a:r>
              <a:rPr lang="ka-GE" sz="1100" b="1" i="0" u="none" strike="noStrike" baseline="0">
                <a:effectLst/>
                <a:latin typeface="Calibri" panose="020F0502020204030204" pitchFamily="34" charset="0"/>
                <a:cs typeface="Calibri" panose="020F0502020204030204" pitchFamily="34" charset="0"/>
              </a:rPr>
              <a:t>(%-ულად მშპ-სთან)</a:t>
            </a:r>
            <a:r>
              <a:rPr lang="ka-GE" sz="1100" b="1" i="0" u="none" strike="noStrike" baseline="0">
                <a:latin typeface="Calibri" panose="020F0502020204030204" pitchFamily="34" charset="0"/>
                <a:cs typeface="Calibri" panose="020F0502020204030204" pitchFamily="34" charset="0"/>
              </a:rPr>
              <a:t> </a:t>
            </a:r>
            <a:endParaRPr lang="en-US" sz="1100" b="1">
              <a:latin typeface="Calibri" panose="020F0502020204030204" pitchFamily="34" charset="0"/>
              <a:cs typeface="Calibri" panose="020F0502020204030204" pitchFamily="34" charset="0"/>
            </a:endParaRPr>
          </a:p>
        </c:rich>
      </c:tx>
      <c:layout>
        <c:manualLayout>
          <c:xMode val="edge"/>
          <c:yMode val="edge"/>
          <c:x val="0.17405685048862563"/>
          <c:y val="4.2454768121750917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2896322541333483"/>
          <c:y val="0.17629726895496753"/>
          <c:w val="0.81356552322257147"/>
          <c:h val="0.50691126853175705"/>
        </c:manualLayout>
      </c:layout>
      <c:barChart>
        <c:barDir val="col"/>
        <c:grouping val="stacked"/>
        <c:varyColors val="0"/>
        <c:ser>
          <c:idx val="1"/>
          <c:order val="0"/>
          <c:tx>
            <c:strRef>
              <c:f>'Figure 2'!$B$5</c:f>
              <c:strCache>
                <c:ptCount val="1"/>
                <c:pt idx="0">
                  <c:v>I. საშემოსავლო გადასახადი (PIT)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2'!$C$5:$F$5</c:f>
              <c:numCache>
                <c:formatCode>0.00</c:formatCode>
                <c:ptCount val="4"/>
                <c:pt idx="0">
                  <c:v>0.42360982512884204</c:v>
                </c:pt>
                <c:pt idx="1">
                  <c:v>0.31126539983400786</c:v>
                </c:pt>
                <c:pt idx="2">
                  <c:v>0.28807094266041328</c:v>
                </c:pt>
                <c:pt idx="3">
                  <c:v>0.36869954460609333</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განაწილებული მოგების გადასახადი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79-4300-A95A-66FB88B43F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2'!$C$6:$F$6</c:f>
              <c:numCache>
                <c:formatCode>0.00</c:formatCode>
                <c:ptCount val="4"/>
                <c:pt idx="0">
                  <c:v>7.1000002324581146E-2</c:v>
                </c:pt>
                <c:pt idx="1">
                  <c:v>5.2000001072883606E-2</c:v>
                </c:pt>
                <c:pt idx="2">
                  <c:v>6.4999997615814209E-2</c:v>
                </c:pt>
                <c:pt idx="3">
                  <c:v>7.1000002324581146E-2</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ძველი მოგების გადასახადი (CIT)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2'!$C$7:$F$7</c:f>
              <c:numCache>
                <c:formatCode>0.00</c:formatCode>
                <c:ptCount val="4"/>
                <c:pt idx="0">
                  <c:v>0.36399999260902405</c:v>
                </c:pt>
                <c:pt idx="1">
                  <c:v>0.1809999942779541</c:v>
                </c:pt>
                <c:pt idx="2">
                  <c:v>0.17700000107288361</c:v>
                </c:pt>
                <c:pt idx="3">
                  <c:v>3.4000001847743988E-2</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სხვა: მცირე ბიზნესის სტატუსის მქონე პირი, აქტივების სრული გამოქვითვა </c:v>
                </c:pt>
              </c:strCache>
            </c:strRef>
          </c:tx>
          <c:spPr>
            <a:solidFill>
              <a:srgbClr val="7030A0"/>
            </a:solidFill>
            <a:ln>
              <a:noFill/>
            </a:ln>
            <a:effectLst/>
          </c:spPr>
          <c:invertIfNegative val="0"/>
          <c:cat>
            <c:numRef>
              <c:f>'Figure 2'!$C$4:$F$4</c:f>
              <c:numCache>
                <c:formatCode>General</c:formatCode>
                <c:ptCount val="4"/>
                <c:pt idx="0">
                  <c:v>2018</c:v>
                </c:pt>
                <c:pt idx="1">
                  <c:v>2019</c:v>
                </c:pt>
                <c:pt idx="2">
                  <c:v>2020</c:v>
                </c:pt>
                <c:pt idx="3">
                  <c:v>2021</c:v>
                </c:pt>
              </c:numCache>
            </c:numRef>
          </c:cat>
          <c:val>
            <c:numRef>
              <c:f>'Figure 2'!$C$8:$F$8</c:f>
              <c:numCache>
                <c:formatCode>0.00</c:formatCode>
                <c:ptCount val="4"/>
                <c:pt idx="0">
                  <c:v>2.3137695972044254E-2</c:v>
                </c:pt>
                <c:pt idx="1">
                  <c:v>2.1823756941339065E-2</c:v>
                </c:pt>
                <c:pt idx="2">
                  <c:v>1.8354714872191678E-2</c:v>
                </c:pt>
                <c:pt idx="3">
                  <c:v>1.5077113342314071E-2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69158976"/>
        <c:axId val="469160152"/>
      </c:barChart>
      <c:lineChart>
        <c:grouping val="standard"/>
        <c:varyColors val="0"/>
        <c:ser>
          <c:idx val="5"/>
          <c:order val="4"/>
          <c:tx>
            <c:strRef>
              <c:f>'Figure 2'!$B$9</c:f>
              <c:strCache>
                <c:ptCount val="1"/>
                <c:pt idx="0">
                  <c:v>სულ საშემოსავლო და მოგების გადასახადი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2'!$C$9:$F$9</c:f>
              <c:numCache>
                <c:formatCode>0.00</c:formatCode>
                <c:ptCount val="4"/>
                <c:pt idx="0">
                  <c:v>0.88174751603449153</c:v>
                </c:pt>
                <c:pt idx="1">
                  <c:v>0.5660891521261846</c:v>
                </c:pt>
                <c:pt idx="2">
                  <c:v>0.54842565622130279</c:v>
                </c:pt>
                <c:pt idx="3">
                  <c:v>0.48877666212073256</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69158976"/>
        <c:axId val="469160152"/>
      </c:lineChart>
      <c:catAx>
        <c:axId val="46915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152"/>
        <c:crosses val="autoZero"/>
        <c:auto val="1"/>
        <c:lblAlgn val="ctr"/>
        <c:lblOffset val="100"/>
        <c:noMultiLvlLbl val="0"/>
      </c:catAx>
      <c:valAx>
        <c:axId val="46916015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976"/>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3.a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(მლნ ლარი) </a:t>
            </a:r>
            <a:endParaRPr lang="en-US" sz="1200" b="1" i="0" u="none" strike="noStrike" kern="1200" spc="0" baseline="0">
              <a:solidFill>
                <a:schemeClr val="tx1"/>
              </a:solidFill>
              <a:latin typeface="+mn-lt"/>
              <a:ea typeface="+mn-ea"/>
              <a:cs typeface="+mn-cs"/>
            </a:endParaRPr>
          </a:p>
        </c:rich>
      </c:tx>
      <c:layout>
        <c:manualLayout>
          <c:xMode val="edge"/>
          <c:yMode val="edge"/>
          <c:x val="0.17013589128697043"/>
          <c:y val="6.3888888888888893E-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3'!$C$6:$F$6</c:f>
              <c:numCache>
                <c:formatCode>0.0</c:formatCode>
                <c:ptCount val="4"/>
                <c:pt idx="0">
                  <c:v>44.259998321533203</c:v>
                </c:pt>
                <c:pt idx="1">
                  <c:v>52.259998321533203</c:v>
                </c:pt>
                <c:pt idx="2">
                  <c:v>6.9699997901916504</c:v>
                </c:pt>
                <c:pt idx="3">
                  <c:v>3.5799999237060547</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3'!$C$7:$F$7</c:f>
              <c:numCache>
                <c:formatCode>0.0</c:formatCode>
                <c:ptCount val="4"/>
                <c:pt idx="0">
                  <c:v>66.860000610351563</c:v>
                </c:pt>
                <c:pt idx="1">
                  <c:v>32.669998168945313</c:v>
                </c:pt>
                <c:pt idx="2">
                  <c:v>77.529998779296875</c:v>
                </c:pt>
                <c:pt idx="3">
                  <c:v>14.560000419616699</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3'!$C$8:$F$8</c:f>
              <c:numCache>
                <c:formatCode>0.0</c:formatCode>
                <c:ptCount val="4"/>
                <c:pt idx="0">
                  <c:v>51.360000610351563</c:v>
                </c:pt>
                <c:pt idx="1">
                  <c:v>4.1599998474121094</c:v>
                </c:pt>
                <c:pt idx="2">
                  <c:v>2.880000114440918</c:v>
                </c:pt>
                <c:pt idx="3">
                  <c:v>2.4900000095367432</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69158192"/>
        <c:axId val="469155840"/>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3'!$C$9:$F$9</c:f>
              <c:numCache>
                <c:formatCode>0.0</c:formatCode>
                <c:ptCount val="4"/>
                <c:pt idx="0">
                  <c:v>162.47999572753906</c:v>
                </c:pt>
                <c:pt idx="1">
                  <c:v>89.099998474121094</c:v>
                </c:pt>
                <c:pt idx="2">
                  <c:v>87.379997253417969</c:v>
                </c:pt>
                <c:pt idx="3">
                  <c:v>20.629999160766602</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69158192"/>
        <c:axId val="469155840"/>
      </c:lineChart>
      <c:catAx>
        <c:axId val="46915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5840"/>
        <c:crosses val="autoZero"/>
        <c:auto val="1"/>
        <c:lblAlgn val="ctr"/>
        <c:lblOffset val="100"/>
        <c:noMultiLvlLbl val="0"/>
      </c:catAx>
      <c:valAx>
        <c:axId val="469155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მლნ</a:t>
                </a:r>
                <a:r>
                  <a:rPr lang="ka-GE" baseline="0"/>
                  <a:t> ლარი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3.b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a:t>
            </a:r>
            <a:r>
              <a:rPr lang="ka-GE" sz="1400" b="1" i="0" u="none" strike="noStrike" baseline="0"/>
              <a:t> </a:t>
            </a:r>
            <a:endParaRPr lang="en-US" sz="1200" b="1">
              <a:solidFill>
                <a:schemeClr val="tx1"/>
              </a:solidFill>
            </a:endParaRPr>
          </a:p>
        </c:rich>
      </c:tx>
      <c:layout>
        <c:manualLayout>
          <c:xMode val="edge"/>
          <c:yMode val="edge"/>
          <c:x val="0.18907319223985891"/>
          <c:y val="1.82441700960219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3'!$G$6:$J$6</c:f>
              <c:numCache>
                <c:formatCode>0.00</c:formatCode>
                <c:ptCount val="4"/>
                <c:pt idx="0">
                  <c:v>9.8999999463558197E-2</c:v>
                </c:pt>
                <c:pt idx="1">
                  <c:v>0.10599999874830246</c:v>
                </c:pt>
                <c:pt idx="2">
                  <c:v>1.4000000432133675E-2</c:v>
                </c:pt>
                <c:pt idx="3">
                  <c:v>6.0000000521540642E-3</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საშუალო</c:v>
                </c:pt>
              </c:strCache>
            </c:strRef>
          </c:tx>
          <c:spPr>
            <a:solidFill>
              <a:schemeClr val="accent2"/>
            </a:solidFill>
            <a:ln>
              <a:noFill/>
            </a:ln>
            <a:effectLst/>
          </c:spPr>
          <c:invertIfNegative val="0"/>
          <c:dLbls>
            <c:dLbl>
              <c:idx val="3"/>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3'!$G$7:$J$7</c:f>
              <c:numCache>
                <c:formatCode>0.00</c:formatCode>
                <c:ptCount val="4"/>
                <c:pt idx="0">
                  <c:v>0.15000000596046448</c:v>
                </c:pt>
                <c:pt idx="1">
                  <c:v>6.5999999642372131E-2</c:v>
                </c:pt>
                <c:pt idx="2">
                  <c:v>0.15700000524520874</c:v>
                </c:pt>
                <c:pt idx="3">
                  <c:v>2.4000000208616257E-2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მცირე</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3'!$G$8:$J$8</c:f>
              <c:numCache>
                <c:formatCode>0.00</c:formatCode>
                <c:ptCount val="4"/>
                <c:pt idx="0">
                  <c:v>0.11500000208616257</c:v>
                </c:pt>
                <c:pt idx="1">
                  <c:v>8.0000003799796104E-3</c:v>
                </c:pt>
                <c:pt idx="2">
                  <c:v>6.0000000521540642E-3</c:v>
                </c:pt>
                <c:pt idx="3">
                  <c:v>4.0000001899898052E-3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69157800"/>
        <c:axId val="469158584"/>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3'!$G$9:$J$9</c:f>
              <c:numCache>
                <c:formatCode>0.00</c:formatCode>
                <c:ptCount val="4"/>
                <c:pt idx="0">
                  <c:v>0.36399999260902405</c:v>
                </c:pt>
                <c:pt idx="1">
                  <c:v>0.1809999942779541</c:v>
                </c:pt>
                <c:pt idx="2">
                  <c:v>0.17700000107288361</c:v>
                </c:pt>
                <c:pt idx="3">
                  <c:v>3.4000001847743988E-2</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69157800"/>
        <c:axId val="469158584"/>
      </c:lineChart>
      <c:catAx>
        <c:axId val="46915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584"/>
        <c:crosses val="autoZero"/>
        <c:auto val="1"/>
        <c:lblAlgn val="ctr"/>
        <c:lblOffset val="100"/>
        <c:noMultiLvlLbl val="0"/>
      </c:catAx>
      <c:valAx>
        <c:axId val="469158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7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GB" b="1" i="0">
              <a:latin typeface="Calibri (body)"/>
            </a:endParaRPr>
          </a:p>
        </c:rich>
      </c:tx>
      <c:layout>
        <c:manualLayout>
          <c:xMode val="edge"/>
          <c:yMode val="edge"/>
          <c:x val="0.17533446507259987"/>
          <c:y val="3.857078217170092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494798815285702"/>
          <c:y val="0.1690478837798772"/>
          <c:w val="0.69556370247297072"/>
          <c:h val="0.72539024153859766"/>
        </c:manualLayout>
      </c:layout>
      <c:barChart>
        <c:barDir val="col"/>
        <c:grouping val="percentStacked"/>
        <c:varyColors val="0"/>
        <c:ser>
          <c:idx val="7"/>
          <c:order val="0"/>
          <c:tx>
            <c:strRef>
              <c:f>'Figure 4'!$B$9</c:f>
              <c:strCache>
                <c:ptCount val="1"/>
                <c:pt idx="0">
                  <c:v>სხვა</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4'!$C$9:$F$9</c:f>
              <c:numCache>
                <c:formatCode>0%</c:formatCode>
                <c:ptCount val="4"/>
                <c:pt idx="0">
                  <c:v>0.37116829368333121</c:v>
                </c:pt>
                <c:pt idx="1">
                  <c:v>7.1284237947734738E-2</c:v>
                </c:pt>
                <c:pt idx="2">
                  <c:v>5.7558071592466419E-2</c:v>
                </c:pt>
                <c:pt idx="3">
                  <c:v>0.2149442085924386</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სოციალური საქმიანობა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4'!$C$6:$F$6</c:f>
              <c:numCache>
                <c:formatCode>0%</c:formatCode>
                <c:ptCount val="4"/>
                <c:pt idx="0">
                  <c:v>0.10439492148930582</c:v>
                </c:pt>
                <c:pt idx="1">
                  <c:v>0.34182758152449683</c:v>
                </c:pt>
                <c:pt idx="2">
                  <c:v>0.86234123086062797</c:v>
                </c:pt>
                <c:pt idx="3">
                  <c:v>0.60989810312237447</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საფინანსო საქმიანობა</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4'!$C$7:$F$7</c:f>
              <c:numCache>
                <c:formatCode>0%</c:formatCode>
                <c:ptCount val="4"/>
                <c:pt idx="0">
                  <c:v>0.2727440662889386</c:v>
                </c:pt>
                <c:pt idx="1">
                  <c:v>0.58688818052776848</c:v>
                </c:pt>
                <c:pt idx="2">
                  <c:v>8.0100697546905644E-2</c:v>
                </c:pt>
                <c:pt idx="3">
                  <c:v>0.17515768828518688</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ტელეკომუნიკაცია</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4'!$C$8:$F$8</c:f>
              <c:numCache>
                <c:formatCode>0%</c:formatCode>
                <c:ptCount val="4"/>
                <c:pt idx="0">
                  <c:v>0.2516927185384244</c:v>
                </c:pt>
                <c:pt idx="1">
                  <c:v>0</c:v>
                </c:pt>
                <c:pt idx="2">
                  <c:v>0</c:v>
                </c:pt>
                <c:pt idx="3">
                  <c:v>0</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219"/>
        <c:overlap val="100"/>
        <c:axId val="470598536"/>
        <c:axId val="470597752"/>
      </c:barChart>
      <c:catAx>
        <c:axId val="47059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7752"/>
        <c:crosses val="autoZero"/>
        <c:auto val="1"/>
        <c:lblAlgn val="ctr"/>
        <c:lblOffset val="100"/>
        <c:noMultiLvlLbl val="0"/>
      </c:catAx>
      <c:valAx>
        <c:axId val="470597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მოგების (</a:t>
                </a:r>
                <a:r>
                  <a:rPr lang="en-US" sz="1000" b="0" i="0" u="none" strike="noStrike" baseline="0">
                    <a:effectLst/>
                  </a:rPr>
                  <a:t>CIT) </a:t>
                </a:r>
                <a:r>
                  <a:rPr lang="ka-GE" sz="1000" b="0" i="0" u="none" strike="noStrike" baseline="0">
                    <a:effectLst/>
                  </a:rPr>
                  <a:t>საგადასახადო დანახარჯებში</a:t>
                </a:r>
                <a:r>
                  <a:rPr lang="ka-GE" sz="1000" b="0" i="0" u="none" strike="noStrike"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85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(მლნ ლარი) </a:t>
            </a:r>
            <a:r>
              <a:rPr lang="ka-GE" sz="1200" b="1" i="0" u="none" strike="noStrike" baseline="0">
                <a:latin typeface="Calibri (body)"/>
              </a:rPr>
              <a:t> </a:t>
            </a:r>
            <a:endParaRPr lang="en-US" b="1">
              <a:latin typeface="Calibri (body)"/>
            </a:endParaRPr>
          </a:p>
        </c:rich>
      </c:tx>
      <c:layout>
        <c:manualLayout>
          <c:xMode val="edge"/>
          <c:yMode val="edge"/>
          <c:x val="0.13237041876315678"/>
          <c:y val="2.27515234028119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0"/>
          <c:order val="0"/>
          <c:tx>
            <c:strRef>
              <c:f>'Figure 5'!$B$5</c:f>
              <c:strCache>
                <c:ptCount val="1"/>
                <c:pt idx="0">
                  <c:v>სოციალური საქმიანობა</c:v>
                </c:pt>
              </c:strCache>
            </c:strRef>
          </c:tx>
          <c:spPr>
            <a:solidFill>
              <a:schemeClr val="accent1"/>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5'!$C$5:$F$5</c:f>
              <c:numCache>
                <c:formatCode>0.0</c:formatCode>
                <c:ptCount val="4"/>
                <c:pt idx="0">
                  <c:v>16.959999084472656</c:v>
                </c:pt>
                <c:pt idx="1">
                  <c:v>30.450000762939453</c:v>
                </c:pt>
                <c:pt idx="2">
                  <c:v>75.360000610351563</c:v>
                </c:pt>
                <c:pt idx="3">
                  <c:v>12.569999694824219</c:v>
                </c:pt>
              </c:numCache>
            </c:numRef>
          </c:val>
          <c:extLst>
            <c:ext xmlns:c16="http://schemas.microsoft.com/office/drawing/2014/chart" uri="{C3380CC4-5D6E-409C-BE32-E72D297353CC}">
              <c16:uniqueId val="{00000000-70FF-46D1-A1A7-A843230474F5}"/>
            </c:ext>
          </c:extLst>
        </c:ser>
        <c:ser>
          <c:idx val="1"/>
          <c:order val="1"/>
          <c:tx>
            <c:strRef>
              <c:f>'Figure 5'!$B$6</c:f>
              <c:strCache>
                <c:ptCount val="1"/>
                <c:pt idx="0">
                  <c:v>საფინანსო საქმიანობა</c:v>
                </c:pt>
              </c:strCache>
            </c:strRef>
          </c:tx>
          <c:spPr>
            <a:solidFill>
              <a:schemeClr val="accent6">
                <a:lumMod val="75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5'!$C$6:$F$6</c:f>
              <c:numCache>
                <c:formatCode>0.0</c:formatCode>
                <c:ptCount val="4"/>
                <c:pt idx="0">
                  <c:v>44.310001373291016</c:v>
                </c:pt>
                <c:pt idx="1">
                  <c:v>52.279998779296875</c:v>
                </c:pt>
                <c:pt idx="2">
                  <c:v>7</c:v>
                </c:pt>
                <c:pt idx="3">
                  <c:v>3.6099998950958252</c:v>
                </c:pt>
              </c:numCache>
            </c:numRef>
          </c:val>
          <c:extLst>
            <c:ext xmlns:c16="http://schemas.microsoft.com/office/drawing/2014/chart" uri="{C3380CC4-5D6E-409C-BE32-E72D297353CC}">
              <c16:uniqueId val="{00000001-70FF-46D1-A1A7-A843230474F5}"/>
            </c:ext>
          </c:extLst>
        </c:ser>
        <c:ser>
          <c:idx val="2"/>
          <c:order val="2"/>
          <c:tx>
            <c:strRef>
              <c:f>'Figure 5'!$B$7</c:f>
              <c:strCache>
                <c:ptCount val="1"/>
                <c:pt idx="0">
                  <c:v>ტელეკომუნიკაცია</c:v>
                </c:pt>
              </c:strCache>
            </c:strRef>
          </c:tx>
          <c:spPr>
            <a:solidFill>
              <a:schemeClr val="accent2">
                <a:lumMod val="60000"/>
                <a:lumOff val="4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5'!$C$7:$F$7</c:f>
              <c:numCache>
                <c:formatCode>0.0</c:formatCode>
                <c:ptCount val="4"/>
                <c:pt idx="0">
                  <c:v>40.889999389648438</c:v>
                </c:pt>
                <c:pt idx="1">
                  <c:v>0</c:v>
                </c:pt>
                <c:pt idx="2">
                  <c:v>0</c:v>
                </c:pt>
                <c:pt idx="3">
                  <c:v>0</c:v>
                </c:pt>
              </c:numCache>
            </c:numRef>
          </c:val>
          <c:extLst>
            <c:ext xmlns:c16="http://schemas.microsoft.com/office/drawing/2014/chart" uri="{C3380CC4-5D6E-409C-BE32-E72D297353CC}">
              <c16:uniqueId val="{00000002-70FF-46D1-A1A7-A843230474F5}"/>
            </c:ext>
          </c:extLst>
        </c:ser>
        <c:ser>
          <c:idx val="3"/>
          <c:order val="3"/>
          <c:tx>
            <c:strRef>
              <c:f>'Figure 5'!$B$8</c:f>
              <c:strCache>
                <c:ptCount val="1"/>
                <c:pt idx="0">
                  <c:v>განათლება</c:v>
                </c:pt>
              </c:strCache>
            </c:strRef>
          </c:tx>
          <c:spPr>
            <a:solidFill>
              <a:schemeClr val="accent4">
                <a:lumMod val="60000"/>
                <a:lumOff val="4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5'!$C$8:$F$8</c:f>
              <c:numCache>
                <c:formatCode>0.0</c:formatCode>
                <c:ptCount val="4"/>
                <c:pt idx="0">
                  <c:v>11.720000267028809</c:v>
                </c:pt>
                <c:pt idx="1">
                  <c:v>2.3499999046325684</c:v>
                </c:pt>
                <c:pt idx="2">
                  <c:v>2.119999885559082</c:v>
                </c:pt>
                <c:pt idx="3">
                  <c:v>2.1800000667572021</c:v>
                </c:pt>
              </c:numCache>
            </c:numRef>
          </c:val>
          <c:extLst>
            <c:ext xmlns:c16="http://schemas.microsoft.com/office/drawing/2014/chart" uri="{C3380CC4-5D6E-409C-BE32-E72D297353CC}">
              <c16:uniqueId val="{00000003-70FF-46D1-A1A7-A843230474F5}"/>
            </c:ext>
          </c:extLst>
        </c:ser>
        <c:ser>
          <c:idx val="4"/>
          <c:order val="4"/>
          <c:tx>
            <c:strRef>
              <c:f>'Figure 5'!$B$9</c:f>
              <c:strCache>
                <c:ptCount val="1"/>
                <c:pt idx="0">
                  <c:v>მშენებლობა</c:v>
                </c:pt>
              </c:strCache>
            </c:strRef>
          </c:tx>
          <c:spPr>
            <a:solidFill>
              <a:schemeClr val="bg1">
                <a:lumMod val="85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5'!$C$9:$F$9</c:f>
              <c:numCache>
                <c:formatCode>0.0</c:formatCode>
                <c:ptCount val="4"/>
                <c:pt idx="0">
                  <c:v>8.6000003814697266</c:v>
                </c:pt>
                <c:pt idx="1">
                  <c:v>0</c:v>
                </c:pt>
                <c:pt idx="2">
                  <c:v>9.9999997764825821E-3</c:v>
                </c:pt>
                <c:pt idx="3">
                  <c:v>0</c:v>
                </c:pt>
              </c:numCache>
            </c:numRef>
          </c:val>
          <c:extLst>
            <c:ext xmlns:c16="http://schemas.microsoft.com/office/drawing/2014/chart" uri="{C3380CC4-5D6E-409C-BE32-E72D297353CC}">
              <c16:uniqueId val="{00000004-70FF-46D1-A1A7-A843230474F5}"/>
            </c:ext>
          </c:extLst>
        </c:ser>
        <c:ser>
          <c:idx val="5"/>
          <c:order val="5"/>
          <c:tx>
            <c:strRef>
              <c:f>'Figure 5'!$B$10</c:f>
              <c:strCache>
                <c:ptCount val="1"/>
                <c:pt idx="0">
                  <c:v>წევრი ორგანიზაციების საქმიანობა</c:v>
                </c:pt>
              </c:strCache>
            </c:strRef>
          </c:tx>
          <c:spPr>
            <a:solidFill>
              <a:schemeClr val="accent6"/>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5'!$C$10:$F$10</c:f>
              <c:numCache>
                <c:formatCode>0.0</c:formatCode>
                <c:ptCount val="4"/>
                <c:pt idx="0">
                  <c:v>2.8900001049041748</c:v>
                </c:pt>
                <c:pt idx="1">
                  <c:v>0.75999999046325684</c:v>
                </c:pt>
                <c:pt idx="2">
                  <c:v>1.1100000143051147</c:v>
                </c:pt>
                <c:pt idx="3">
                  <c:v>0.55000001192092896</c:v>
                </c:pt>
              </c:numCache>
            </c:numRef>
          </c:val>
          <c:extLst>
            <c:ext xmlns:c16="http://schemas.microsoft.com/office/drawing/2014/chart" uri="{C3380CC4-5D6E-409C-BE32-E72D297353CC}">
              <c16:uniqueId val="{00000005-70FF-46D1-A1A7-A843230474F5}"/>
            </c:ext>
          </c:extLst>
        </c:ser>
        <c:ser>
          <c:idx val="6"/>
          <c:order val="6"/>
          <c:tx>
            <c:strRef>
              <c:f>'Figure 5'!$B$11</c:f>
              <c:strCache>
                <c:ptCount val="1"/>
                <c:pt idx="0">
                  <c:v>სამეცნიერო კვლევა და განვითარება</c:v>
                </c:pt>
              </c:strCache>
            </c:strRef>
          </c:tx>
          <c:spPr>
            <a:solidFill>
              <a:schemeClr val="accent1">
                <a:lumMod val="6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5'!$C$11:$F$11</c:f>
              <c:numCache>
                <c:formatCode>0.0</c:formatCode>
                <c:ptCount val="4"/>
                <c:pt idx="0">
                  <c:v>2.380000114440918</c:v>
                </c:pt>
                <c:pt idx="1">
                  <c:v>0.56000000238418579</c:v>
                </c:pt>
                <c:pt idx="2">
                  <c:v>0.68000000715255737</c:v>
                </c:pt>
                <c:pt idx="3">
                  <c:v>0.62000000476837158</c:v>
                </c:pt>
              </c:numCache>
            </c:numRef>
          </c:val>
          <c:extLst>
            <c:ext xmlns:c16="http://schemas.microsoft.com/office/drawing/2014/chart" uri="{C3380CC4-5D6E-409C-BE32-E72D297353CC}">
              <c16:uniqueId val="{00000006-70FF-46D1-A1A7-A843230474F5}"/>
            </c:ext>
          </c:extLst>
        </c:ser>
        <c:ser>
          <c:idx val="7"/>
          <c:order val="7"/>
          <c:tx>
            <c:strRef>
              <c:f>'Figure 5'!$B$12</c:f>
              <c:strCache>
                <c:ptCount val="1"/>
                <c:pt idx="0">
                  <c:v>სხვა</c:v>
                </c:pt>
              </c:strCache>
            </c:strRef>
          </c:tx>
          <c:spPr>
            <a:solidFill>
              <a:schemeClr val="accent2">
                <a:lumMod val="6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5'!$C$12:$F$12</c:f>
              <c:numCache>
                <c:formatCode>0.0</c:formatCode>
                <c:ptCount val="4"/>
                <c:pt idx="0">
                  <c:v>34.710000619292259</c:v>
                </c:pt>
                <c:pt idx="1">
                  <c:v>2.679999977350235</c:v>
                </c:pt>
                <c:pt idx="2">
                  <c:v>1.1099999994039536</c:v>
                </c:pt>
                <c:pt idx="3">
                  <c:v>1.0799999814480543</c:v>
                </c:pt>
              </c:numCache>
            </c:numRef>
          </c:val>
          <c:extLst>
            <c:ext xmlns:c16="http://schemas.microsoft.com/office/drawing/2014/chart" uri="{C3380CC4-5D6E-409C-BE32-E72D297353CC}">
              <c16:uniqueId val="{00000007-70FF-46D1-A1A7-A843230474F5}"/>
            </c:ext>
          </c:extLst>
        </c:ser>
        <c:dLbls>
          <c:showLegendKey val="0"/>
          <c:showVal val="0"/>
          <c:showCatName val="0"/>
          <c:showSerName val="0"/>
          <c:showPercent val="0"/>
          <c:showBubbleSize val="0"/>
        </c:dLbls>
        <c:gapWidth val="219"/>
        <c:overlap val="100"/>
        <c:axId val="470600496"/>
        <c:axId val="470595792"/>
      </c:barChart>
      <c:catAx>
        <c:axId val="47060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792"/>
        <c:crosses val="autoZero"/>
        <c:auto val="1"/>
        <c:lblAlgn val="ctr"/>
        <c:lblOffset val="100"/>
        <c:noMultiLvlLbl val="0"/>
      </c:catAx>
      <c:valAx>
        <c:axId val="470595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a:t>
                </a:r>
                <a:r>
                  <a:rPr lang="ka-GE" baseline="0"/>
                  <a:t> ლასრი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496"/>
        <c:crosses val="autoZero"/>
        <c:crossBetween val="between"/>
        <c:majorUnit val="50"/>
      </c:valAx>
      <c:spPr>
        <a:noFill/>
        <a:ln>
          <a:noFill/>
        </a:ln>
        <a:effectLst/>
      </c:spPr>
    </c:plotArea>
    <c:legend>
      <c:legendPos val="b"/>
      <c:layout>
        <c:manualLayout>
          <c:xMode val="edge"/>
          <c:yMode val="edge"/>
          <c:x val="0.72898815934860717"/>
          <c:y val="0.15814753410473986"/>
          <c:w val="0.26752078300969345"/>
          <c:h val="0.79681109199438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6.b.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101922912153147"/>
          <c:y val="4.1928707331350028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915200920451899"/>
          <c:y val="0.23629479842759027"/>
          <c:w val="0.78664928579297178"/>
          <c:h val="0.61080255177452525"/>
        </c:manualLayout>
      </c:layout>
      <c:barChart>
        <c:barDir val="col"/>
        <c:grouping val="stacked"/>
        <c:varyColors val="0"/>
        <c:ser>
          <c:idx val="0"/>
          <c:order val="0"/>
          <c:tx>
            <c:strRef>
              <c:f>'Figure 6'!$B$20</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6'!$C$20:$F$20</c:f>
              <c:numCache>
                <c:formatCode>0.00</c:formatCode>
                <c:ptCount val="4"/>
                <c:pt idx="0">
                  <c:v>3.9999999105930328E-2</c:v>
                </c:pt>
                <c:pt idx="1">
                  <c:v>1.9999999552965164E-2</c:v>
                </c:pt>
                <c:pt idx="2">
                  <c:v>3.2000001519918442E-2</c:v>
                </c:pt>
                <c:pt idx="3">
                  <c:v>3.2000001519918442E-2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6'!$C$21:$F$21</c:f>
              <c:numCache>
                <c:formatCode>0.00</c:formatCode>
                <c:ptCount val="4"/>
                <c:pt idx="0">
                  <c:v>2.6000000536441803E-2</c:v>
                </c:pt>
                <c:pt idx="1">
                  <c:v>2.6000000536441803E-2</c:v>
                </c:pt>
                <c:pt idx="2">
                  <c:v>2.6000000536441803E-2</c:v>
                </c:pt>
                <c:pt idx="3">
                  <c:v>2.9999999329447746E-2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6'!$C$22:$F$22</c:f>
              <c:numCache>
                <c:formatCode>0.00</c:formatCode>
                <c:ptCount val="4"/>
                <c:pt idx="0">
                  <c:v>4.999999888241291E-3</c:v>
                </c:pt>
                <c:pt idx="1">
                  <c:v>6.0000000521540642E-3</c:v>
                </c:pt>
                <c:pt idx="2">
                  <c:v>7.0000002160668373E-3</c:v>
                </c:pt>
                <c:pt idx="3">
                  <c:v>9.9999997764825821E-3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70601672"/>
        <c:axId val="470596184"/>
      </c:barChart>
      <c:lineChart>
        <c:grouping val="standard"/>
        <c:varyColors val="0"/>
        <c:ser>
          <c:idx val="3"/>
          <c:order val="3"/>
          <c:tx>
            <c:strRef>
              <c:f>'Figure 6'!$B$23</c:f>
              <c:strCache>
                <c:ptCount val="1"/>
                <c:pt idx="0">
                  <c:v>სულ</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6'!$C$23:$F$23</c:f>
              <c:numCache>
                <c:formatCode>0.00</c:formatCode>
                <c:ptCount val="4"/>
                <c:pt idx="0">
                  <c:v>7.1000002324581146E-2</c:v>
                </c:pt>
                <c:pt idx="1">
                  <c:v>5.2000001072883606E-2</c:v>
                </c:pt>
                <c:pt idx="2">
                  <c:v>6.4999997615814209E-2</c:v>
                </c:pt>
                <c:pt idx="3">
                  <c:v>7.1000002324581146E-2</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70601672"/>
        <c:axId val="470596184"/>
      </c:lineChart>
      <c:catAx>
        <c:axId val="47060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184"/>
        <c:crosses val="autoZero"/>
        <c:auto val="1"/>
        <c:lblAlgn val="ctr"/>
        <c:lblOffset val="100"/>
        <c:noMultiLvlLbl val="0"/>
      </c:catAx>
      <c:valAx>
        <c:axId val="470596184"/>
        <c:scaling>
          <c:orientation val="minMax"/>
        </c:scaling>
        <c:delete val="0"/>
        <c:axPos val="l"/>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b="0" i="0" baseline="0">
                    <a:effectLst/>
                  </a:rPr>
                  <a:t>%-</a:t>
                </a:r>
                <a:r>
                  <a:rPr lang="ka-GE" sz="1050" b="0" i="0" baseline="0">
                    <a:effectLst/>
                  </a:rPr>
                  <a:t>ულად მშპ-სთან</a:t>
                </a:r>
                <a:endParaRPr lang="en-US" sz="1050">
                  <a:effectLst/>
                </a:endParaRPr>
              </a:p>
            </c:rich>
          </c:tx>
          <c:layout>
            <c:manualLayout>
              <c:xMode val="edge"/>
              <c:yMode val="edge"/>
              <c:x val="3.4198705002509211E-2"/>
              <c:y val="0.2908629776725636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1672"/>
        <c:crosses val="autoZero"/>
        <c:crossBetween val="between"/>
      </c:valAx>
      <c:spPr>
        <a:noFill/>
        <a:ln>
          <a:noFill/>
        </a:ln>
        <a:effectLst/>
      </c:spPr>
    </c:plotArea>
    <c:legend>
      <c:legendPos val="b"/>
      <c:layout>
        <c:manualLayout>
          <c:xMode val="edge"/>
          <c:yMode val="edge"/>
          <c:x val="0.10921431106867893"/>
          <c:y val="0.91247332822485394"/>
          <c:w val="0.80644291851797456"/>
          <c:h val="7.07551888426059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6.a.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სახეების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496804252330671"/>
          <c:y val="4.652394406505312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72025739618659"/>
          <c:y val="0.19077251137467099"/>
          <c:w val="0.85455796150481189"/>
          <c:h val="0.63755431612715063"/>
        </c:manualLayout>
      </c:layout>
      <c:barChart>
        <c:barDir val="col"/>
        <c:grouping val="stacked"/>
        <c:varyColors val="0"/>
        <c:ser>
          <c:idx val="0"/>
          <c:order val="0"/>
          <c:tx>
            <c:strRef>
              <c:f>'Figure 6'!$B$4</c:f>
              <c:strCache>
                <c:ptCount val="1"/>
                <c:pt idx="0">
                  <c:v>მოგება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6'!$C$9:$F$9</c:f>
              <c:numCache>
                <c:formatCode>0.00</c:formatCode>
                <c:ptCount val="4"/>
                <c:pt idx="0">
                  <c:v>5.4999999701976776E-2</c:v>
                </c:pt>
                <c:pt idx="1">
                  <c:v>4.1000001132488251E-2</c:v>
                </c:pt>
                <c:pt idx="2">
                  <c:v>5.0999999046325684E-2</c:v>
                </c:pt>
                <c:pt idx="3">
                  <c:v>5.6000001728534698E-2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დივიდენდები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6'!$C$16:$F$16</c:f>
              <c:numCache>
                <c:formatCode>0.00</c:formatCode>
                <c:ptCount val="4"/>
                <c:pt idx="0">
                  <c:v>1.6000000759959221E-2</c:v>
                </c:pt>
                <c:pt idx="1">
                  <c:v>1.2000000104308128E-2</c:v>
                </c:pt>
                <c:pt idx="2">
                  <c:v>1.4000000432133675E-2</c:v>
                </c:pt>
                <c:pt idx="3">
                  <c:v>1.6000000759959221E-2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70596968"/>
        <c:axId val="470599712"/>
      </c:barChart>
      <c:lineChart>
        <c:grouping val="stacked"/>
        <c:varyColors val="0"/>
        <c:ser>
          <c:idx val="2"/>
          <c:order val="2"/>
          <c:tx>
            <c:strRef>
              <c:f>'Figure 6'!$B$18</c:f>
              <c:strCache>
                <c:ptCount val="1"/>
                <c:pt idx="0">
                  <c:v>სულ</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6'!$C$23:$F$23</c:f>
              <c:numCache>
                <c:formatCode>0.00</c:formatCode>
                <c:ptCount val="4"/>
                <c:pt idx="0">
                  <c:v>7.1000002324581146E-2</c:v>
                </c:pt>
                <c:pt idx="1">
                  <c:v>5.2000001072883606E-2</c:v>
                </c:pt>
                <c:pt idx="2">
                  <c:v>6.4999997615814209E-2</c:v>
                </c:pt>
                <c:pt idx="3">
                  <c:v>7.1000002324581146E-2</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70596968"/>
        <c:axId val="470599712"/>
      </c:lineChart>
      <c:catAx>
        <c:axId val="470596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9712"/>
        <c:crosses val="autoZero"/>
        <c:auto val="1"/>
        <c:lblAlgn val="ctr"/>
        <c:lblOffset val="100"/>
        <c:noMultiLvlLbl val="0"/>
      </c:catAx>
      <c:valAx>
        <c:axId val="470599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9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data id="1">
      <cx:numDim type="val">
        <cx:f>_xlchart.v1.3</cx:f>
      </cx:numDim>
    </cx:data>
    <cx:data id="2">
      <cx:numDim type="val">
        <cx:f>_xlchart.v1.5</cx:f>
      </cx:numDim>
    </cx:data>
    <cx:data id="3">
      <cx:numDim type="val">
        <cx:f>_xlchart.v1.7</cx:f>
      </cx:numDim>
    </cx:data>
  </cx:chartData>
  <cx:chart>
    <cx:title pos="t" align="ctr" overlay="0">
      <cx:tx>
        <cx:rich>
          <a:bodyPr rot="0" spcFirstLastPara="1" vertOverflow="ellipsis" vert="horz" wrap="square" lIns="0" tIns="0" rIns="0" bIns="0" anchor="ctr" anchorCtr="1"/>
          <a:lstStyle/>
          <a:p>
            <a:pPr algn="ctr">
              <a:defRPr b="1">
                <a:solidFill>
                  <a:sysClr val="windowText" lastClr="000000"/>
                </a:solidFill>
                <a:latin typeface="Calibri (Body)"/>
                <a:ea typeface="Calibri (Body)"/>
                <a:cs typeface="Calibri (Body)"/>
              </a:defRPr>
            </a:pPr>
            <a:r>
              <a:rPr lang="en-US" sz="1200" b="1">
                <a:solidFill>
                  <a:sysClr val="windowText" lastClr="000000"/>
                </a:solidFill>
                <a:latin typeface="Calibri (Body)"/>
              </a:rPr>
              <a:t>A.1.b. </a:t>
            </a:r>
            <a:r>
              <a:rPr lang="ka-GE" sz="1200" b="1">
                <a:solidFill>
                  <a:sysClr val="windowText" lastClr="000000"/>
                </a:solidFill>
                <a:latin typeface="Calibri (Body)"/>
              </a:rPr>
              <a:t>სხვადასხვა მეთოდოლოგიით შეფასებული</a:t>
            </a:r>
          </a:p>
          <a:p>
            <a:pPr algn="ctr">
              <a:defRPr b="1">
                <a:solidFill>
                  <a:sysClr val="windowText" lastClr="000000"/>
                </a:solidFill>
                <a:latin typeface="Calibri (Body)"/>
                <a:ea typeface="Calibri (Body)"/>
                <a:cs typeface="Calibri (Body)"/>
              </a:defRPr>
            </a:pPr>
            <a:r>
              <a:rPr lang="ka-GE" sz="1200" b="1">
                <a:solidFill>
                  <a:sysClr val="windowText" lastClr="000000"/>
                </a:solidFill>
                <a:latin typeface="Calibri (Body)"/>
              </a:rPr>
              <a:t>საპროცენტო შემოსავლის დანახარჯები</a:t>
            </a:r>
            <a:endParaRPr lang="en-US" sz="1200" b="1">
              <a:solidFill>
                <a:sysClr val="windowText" lastClr="000000"/>
              </a:solidFill>
              <a:latin typeface="Calibri (Body)"/>
            </a:endParaRPr>
          </a:p>
          <a:p>
            <a:pPr algn="ctr">
              <a:defRPr b="1">
                <a:solidFill>
                  <a:sysClr val="windowText" lastClr="000000"/>
                </a:solidFill>
                <a:latin typeface="Calibri (Body)"/>
                <a:ea typeface="Calibri (Body)"/>
                <a:cs typeface="Calibri (Body)"/>
              </a:defRPr>
            </a:pPr>
            <a:r>
              <a:rPr lang="en-US" sz="1200" b="1">
                <a:solidFill>
                  <a:sysClr val="windowText" lastClr="000000"/>
                </a:solidFill>
                <a:latin typeface="Calibri (Body)"/>
              </a:rPr>
              <a:t>(</a:t>
            </a:r>
            <a:r>
              <a:rPr lang="ka-GE" sz="1200" b="1">
                <a:solidFill>
                  <a:sysClr val="windowText" lastClr="000000"/>
                </a:solidFill>
                <a:latin typeface="Calibri (Body)"/>
              </a:rPr>
              <a:t>%-ულად მშპ-სთან</a:t>
            </a:r>
            <a:r>
              <a:rPr lang="en-US" sz="1200" b="1">
                <a:solidFill>
                  <a:sysClr val="windowText" lastClr="000000"/>
                </a:solidFill>
                <a:latin typeface="Calibri (Body)"/>
              </a:rPr>
              <a:t>)</a:t>
            </a:r>
          </a:p>
        </cx:rich>
      </cx:tx>
    </cx:title>
    <cx:plotArea>
      <cx:plotAreaRegion>
        <cx:series layoutId="boxWhisker" uniqueId="{190D7EFE-5723-4D7D-927A-154B9727105A}">
          <cx:tx>
            <cx:txData>
              <cx:f>_xlchart.v1.0</cx:f>
              <cx:v>2018</cx:v>
            </cx:txData>
          </cx:tx>
          <cx:dataId val="0"/>
          <cx:layoutPr>
            <cx:statistics quartileMethod="exclusive"/>
          </cx:layoutPr>
        </cx:series>
        <cx:series layoutId="boxWhisker" uniqueId="{D1090D00-1734-49F5-99B3-363424CE0415}">
          <cx:tx>
            <cx:txData>
              <cx:f>_xlchart.v1.2</cx:f>
              <cx:v>2019</cx:v>
            </cx:txData>
          </cx:tx>
          <cx:dataId val="1"/>
          <cx:layoutPr>
            <cx:statistics quartileMethod="exclusive"/>
          </cx:layoutPr>
        </cx:series>
        <cx:series layoutId="boxWhisker" uniqueId="{4F15B05B-B58A-4025-8963-F56549970D4E}">
          <cx:tx>
            <cx:txData>
              <cx:f>_xlchart.v1.4</cx:f>
              <cx:v>2020</cx:v>
            </cx:txData>
          </cx:tx>
          <cx:dataId val="2"/>
          <cx:layoutPr>
            <cx:statistics quartileMethod="exclusive"/>
          </cx:layoutPr>
        </cx:series>
        <cx:series layoutId="boxWhisker" uniqueId="{A3BBEDB5-FF6D-4376-BD12-39B839C816C4}">
          <cx:tx>
            <cx:txData>
              <cx:f>_xlchart.v1.6</cx:f>
              <cx:v>2021</cx:v>
            </cx:txData>
          </cx:tx>
          <cx:dataId val="3"/>
          <cx:layoutPr>
            <cx:statistics quartileMethod="exclusive"/>
          </cx:layoutPr>
        </cx:series>
      </cx:plotAreaRegion>
      <cx:axis id="0" hidden="1">
        <cx:catScaling gapWidth="1"/>
        <cx:tickLabels/>
      </cx:axis>
      <cx:axis id="1">
        <cx:valScaling/>
        <cx:title>
          <cx:tx>
            <cx:rich>
              <a:bodyPr spcFirstLastPara="1" vertOverflow="ellipsis" wrap="square" lIns="0" tIns="0" rIns="0" bIns="0" anchor="ctr" anchorCtr="1"/>
              <a:lstStyle/>
              <a:p>
                <a:pPr algn="ctr">
                  <a:defRPr/>
                </a:pPr>
                <a:r>
                  <a:rPr lang="ka-GE"/>
                  <a:t>%-ულად მშპ-სთან</a:t>
                </a:r>
                <a:endParaRPr lang="en-US"/>
              </a:p>
            </cx:rich>
          </cx:tx>
        </cx:title>
        <cx:tickLabels/>
      </cx:axis>
    </cx:plotArea>
    <cx:legend pos="b" align="ctr" overlay="0"/>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_xlchart.v1.8</cx:f>
      </cx:numDim>
    </cx:data>
    <cx:data id="1">
      <cx:numDim type="val">
        <cx:f>_xlchart.v1.10</cx:f>
      </cx:numDim>
    </cx:data>
    <cx:data id="2">
      <cx:numDim type="val">
        <cx:f>_xlchart.v1.12</cx:f>
      </cx:numDim>
    </cx:data>
    <cx:data id="3">
      <cx:numDim type="val">
        <cx:f>_xlchart.v1.14</cx:f>
      </cx:numDim>
    </cx:data>
  </cx:chartData>
  <cx:chart>
    <cx:title pos="t" align="ctr" overlay="0">
      <cx:tx>
        <cx:rich>
          <a:bodyPr rot="0" spcFirstLastPara="1" vertOverflow="ellipsis" vert="horz" wrap="square" lIns="0" tIns="0" rIns="0" bIns="0" anchor="ctr" anchorCtr="1"/>
          <a:lstStyle/>
          <a:p>
            <a:pPr algn="ctr">
              <a:defRPr sz="1100" b="1">
                <a:solidFill>
                  <a:sysClr val="windowText" lastClr="000000"/>
                </a:solidFill>
              </a:defRPr>
            </a:pPr>
            <a:r>
              <a:rPr lang="ka-GE" sz="1100" b="1">
                <a:solidFill>
                  <a:sysClr val="windowText" lastClr="000000"/>
                </a:solidFill>
                <a:latin typeface="+mn-lt"/>
              </a:rPr>
              <a:t>მცირე ბიზნეს სტატუსის შეფასებული საგადასახადო დანახარჯები</a:t>
            </a:r>
            <a:endParaRPr lang="en-US" sz="1100" b="1">
              <a:solidFill>
                <a:sysClr val="windowText" lastClr="000000"/>
              </a:solidFill>
              <a:latin typeface="+mn-lt"/>
            </a:endParaRPr>
          </a:p>
          <a:p>
            <a:pPr algn="ctr">
              <a:defRPr sz="1100" b="1">
                <a:solidFill>
                  <a:sysClr val="windowText" lastClr="000000"/>
                </a:solidFill>
              </a:defRPr>
            </a:pPr>
            <a:r>
              <a:rPr lang="ka-GE" sz="1100" b="1">
                <a:solidFill>
                  <a:sysClr val="windowText" lastClr="000000"/>
                </a:solidFill>
                <a:latin typeface="+mn-lt"/>
              </a:rPr>
              <a:t>(მლნ ლარი)</a:t>
            </a:r>
            <a:endParaRPr lang="en-US" sz="1100" b="1">
              <a:solidFill>
                <a:sysClr val="windowText" lastClr="000000"/>
              </a:solidFill>
              <a:latin typeface="+mn-lt"/>
            </a:endParaRPr>
          </a:p>
        </cx:rich>
      </cx:tx>
    </cx:title>
    <cx:plotArea>
      <cx:plotAreaRegion>
        <cx:series layoutId="boxWhisker" uniqueId="{EB70A3C6-D754-4C97-87E5-7727E30D9984}">
          <cx:tx>
            <cx:txData>
              <cx:f>_xlchart.v1.9</cx:f>
              <cx:v>2018</cx:v>
            </cx:txData>
          </cx:tx>
          <cx:dataId val="0"/>
          <cx:layoutPr>
            <cx:statistics quartileMethod="exclusive"/>
          </cx:layoutPr>
        </cx:series>
        <cx:series layoutId="boxWhisker" uniqueId="{4B9FE299-7ACC-4DFD-AF5C-8B5D1D53F0E2}">
          <cx:tx>
            <cx:txData>
              <cx:f>_xlchart.v1.11</cx:f>
              <cx:v>2019</cx:v>
            </cx:txData>
          </cx:tx>
          <cx:dataId val="1"/>
          <cx:layoutPr>
            <cx:statistics quartileMethod="exclusive"/>
          </cx:layoutPr>
        </cx:series>
        <cx:series layoutId="boxWhisker" uniqueId="{DADE5B8E-415E-4507-ACA3-9626CA17925A}">
          <cx:tx>
            <cx:txData>
              <cx:f>_xlchart.v1.13</cx:f>
              <cx:v>2020</cx:v>
            </cx:txData>
          </cx:tx>
          <cx:dataId val="2"/>
          <cx:layoutPr>
            <cx:statistics quartileMethod="exclusive"/>
          </cx:layoutPr>
        </cx:series>
        <cx:series layoutId="boxWhisker" uniqueId="{14E419A6-9459-44D3-A54A-8C0B2B90C70C}">
          <cx:tx>
            <cx:txData>
              <cx:f>_xlchart.v1.15</cx:f>
              <cx:v>2021</cx:v>
            </cx:txData>
          </cx:tx>
          <cx:dataId val="3"/>
          <cx:layoutPr>
            <cx:statistics quartileMethod="exclusive"/>
          </cx:layoutPr>
        </cx:series>
      </cx:plotAreaRegion>
      <cx:axis id="0" hidden="1">
        <cx:catScaling gapWidth="1"/>
        <cx:tickLabels/>
        <cx:txPr>
          <a:bodyPr vertOverflow="overflow" horzOverflow="overflow" wrap="square" lIns="0" tIns="0" rIns="0" bIns="0"/>
          <a:lstStyle/>
          <a:p>
            <a:pPr algn="ctr" rtl="0">
              <a:defRPr sz="1100" b="0" i="0">
                <a:solidFill>
                  <a:srgbClr val="595959"/>
                </a:solidFill>
                <a:latin typeface="Calibri" panose="020F0502020204030204" pitchFamily="34" charset="0"/>
                <a:ea typeface="Calibri" panose="020F0502020204030204" pitchFamily="34" charset="0"/>
                <a:cs typeface="Calibri" panose="020F0502020204030204" pitchFamily="34" charset="0"/>
              </a:defRPr>
            </a:pPr>
            <a:endParaRPr lang="en-US" sz="1100"/>
          </a:p>
        </cx:txPr>
      </cx:axis>
      <cx:axis id="1">
        <cx:valScaling/>
        <cx:title>
          <cx:tx>
            <cx:rich>
              <a:bodyPr spcFirstLastPara="1" vertOverflow="ellipsis" wrap="square" lIns="0" tIns="0" rIns="0" bIns="0" anchor="ctr" anchorCtr="1"/>
              <a:lstStyle/>
              <a:p>
                <a:pPr algn="ctr">
                  <a:defRPr sz="1100"/>
                </a:pPr>
                <a:r>
                  <a:rPr lang="ka-GE" sz="1100"/>
                  <a:t>მლნ ლარი</a:t>
                </a:r>
                <a:endParaRPr lang="en-US" sz="1100"/>
              </a:p>
            </cx:rich>
          </cx:tx>
        </cx:title>
        <cx:tickLabels/>
        <cx:txPr>
          <a:bodyPr vertOverflow="overflow" horzOverflow="overflow" wrap="square" lIns="0" tIns="0" rIns="0" bIns="0"/>
          <a:lstStyle/>
          <a:p>
            <a:pPr algn="ctr" rtl="0">
              <a:defRPr sz="1100" b="0" i="0">
                <a:solidFill>
                  <a:srgbClr val="595959"/>
                </a:solidFill>
                <a:latin typeface="Calibri" panose="020F0502020204030204" pitchFamily="34" charset="0"/>
                <a:ea typeface="Calibri" panose="020F0502020204030204" pitchFamily="34" charset="0"/>
                <a:cs typeface="Calibri" panose="020F0502020204030204" pitchFamily="34" charset="0"/>
              </a:defRPr>
            </a:pPr>
            <a:endParaRPr lang="en-US" sz="1100"/>
          </a:p>
        </cx:txPr>
      </cx:axis>
    </cx:plotArea>
    <cx:legend pos="b" align="ctr" overlay="0">
      <cx:txPr>
        <a:bodyPr vertOverflow="overflow" horzOverflow="overflow" wrap="square" lIns="0" tIns="0" rIns="0" bIns="0"/>
        <a:lstStyle/>
        <a:p>
          <a:pPr algn="ctr" rtl="0">
            <a:defRPr sz="1100" b="0" i="0">
              <a:solidFill>
                <a:srgbClr val="595959"/>
              </a:solidFill>
              <a:latin typeface="Calibri" panose="020F0502020204030204" pitchFamily="34" charset="0"/>
              <a:ea typeface="Calibri" panose="020F0502020204030204" pitchFamily="34" charset="0"/>
              <a:cs typeface="Calibri" panose="020F0502020204030204" pitchFamily="34" charset="0"/>
            </a:defRPr>
          </a:pPr>
          <a:endParaRPr lang="en-US" sz="1100"/>
        </a:p>
      </cx:txPr>
    </cx:legend>
  </cx:chart>
  <cx:spPr>
    <a:noFill/>
    <a:ln>
      <a:noFill/>
    </a:ln>
  </cx:spPr>
  <cx:clrMapOvr bg1="lt1" tx1="dk1" bg2="lt2" tx2="dk2" accent1="accent1" accent2="accent2" accent3="accent3" accent4="accent4" accent5="accent5" accent6="accent6" hlink="hlink" folHlink="folHlink"/>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_xlchart.v1.16</cx:f>
      </cx:numDim>
    </cx:data>
    <cx:data id="1">
      <cx:numDim type="val">
        <cx:f>_xlchart.v1.18</cx:f>
      </cx:numDim>
    </cx:data>
    <cx:data id="2">
      <cx:numDim type="val">
        <cx:f>_xlchart.v1.20</cx:f>
      </cx:numDim>
    </cx:data>
    <cx:data id="3">
      <cx:numDim type="val">
        <cx:f>_xlchart.v1.22</cx:f>
      </cx:numDim>
    </cx:data>
  </cx:chartData>
  <cx:chart>
    <cx:title pos="t" align="ctr" overlay="0">
      <cx:tx>
        <cx:rich>
          <a:bodyPr rot="0" spcFirstLastPara="1" vertOverflow="ellipsis" vert="horz" wrap="square" lIns="0" tIns="0" rIns="0" bIns="0" anchor="ctr" anchorCtr="1"/>
          <a:lstStyle/>
          <a:p>
            <a:pPr algn="ctr">
              <a:defRPr sz="1100" b="1">
                <a:solidFill>
                  <a:sysClr val="windowText" lastClr="000000"/>
                </a:solidFill>
              </a:defRPr>
            </a:pPr>
            <a:r>
              <a:rPr lang="ka-GE" sz="1100" b="1">
                <a:solidFill>
                  <a:sysClr val="windowText" lastClr="000000"/>
                </a:solidFill>
                <a:latin typeface="+mn-lt"/>
              </a:rPr>
              <a:t>მცირე ბიზნეს სტატუსის შეფასებული საგადასახადო დანახარჯები (3%-ით დაბეგვრისას)(მლნ ლარი)</a:t>
            </a:r>
            <a:endParaRPr lang="en-US" sz="1100" b="1">
              <a:solidFill>
                <a:sysClr val="windowText" lastClr="000000"/>
              </a:solidFill>
              <a:latin typeface="+mn-lt"/>
            </a:endParaRPr>
          </a:p>
        </cx:rich>
      </cx:tx>
    </cx:title>
    <cx:plotArea>
      <cx:plotAreaRegion>
        <cx:series layoutId="boxWhisker" uniqueId="{EB70A3C6-D754-4C97-87E5-7727E30D9984}">
          <cx:tx>
            <cx:txData>
              <cx:f>_xlchart.v1.17</cx:f>
              <cx:v>2018</cx:v>
            </cx:txData>
          </cx:tx>
          <cx:dataId val="0"/>
          <cx:layoutPr>
            <cx:statistics quartileMethod="exclusive"/>
          </cx:layoutPr>
        </cx:series>
        <cx:series layoutId="boxWhisker" uniqueId="{4B9FE299-7ACC-4DFD-AF5C-8B5D1D53F0E2}">
          <cx:tx>
            <cx:txData>
              <cx:f>_xlchart.v1.19</cx:f>
              <cx:v>2019</cx:v>
            </cx:txData>
          </cx:tx>
          <cx:dataId val="1"/>
          <cx:layoutPr>
            <cx:statistics quartileMethod="exclusive"/>
          </cx:layoutPr>
        </cx:series>
        <cx:series layoutId="boxWhisker" uniqueId="{DADE5B8E-415E-4507-ACA3-9626CA17925A}">
          <cx:tx>
            <cx:txData>
              <cx:f>_xlchart.v1.21</cx:f>
              <cx:v>2020</cx:v>
            </cx:txData>
          </cx:tx>
          <cx:dataId val="2"/>
          <cx:layoutPr>
            <cx:statistics quartileMethod="exclusive"/>
          </cx:layoutPr>
        </cx:series>
        <cx:series layoutId="boxWhisker" uniqueId="{14E419A6-9459-44D3-A54A-8C0B2B90C70C}">
          <cx:tx>
            <cx:txData>
              <cx:f>_xlchart.v1.23</cx:f>
              <cx:v>2021</cx:v>
            </cx:txData>
          </cx:tx>
          <cx:dataId val="3"/>
          <cx:layoutPr>
            <cx:statistics quartileMethod="exclusive"/>
          </cx:layoutPr>
        </cx:series>
      </cx:plotAreaRegion>
      <cx:axis id="0" hidden="1">
        <cx:catScaling gapWidth="1"/>
        <cx:tickLabels/>
      </cx:axis>
      <cx:axis id="1">
        <cx:valScaling/>
        <cx:title>
          <cx:tx>
            <cx:rich>
              <a:bodyPr spcFirstLastPara="1" vertOverflow="ellipsis" wrap="square" lIns="0" tIns="0" rIns="0" bIns="0" anchor="ctr" anchorCtr="1"/>
              <a:lstStyle/>
              <a:p>
                <a:pPr algn="ctr">
                  <a:defRPr/>
                </a:pPr>
                <a:r>
                  <a:rPr lang="ka-GE"/>
                  <a:t>მლნ ლარი</a:t>
                </a:r>
                <a:endParaRPr lang="en-US"/>
              </a:p>
            </cx:rich>
          </cx:tx>
        </cx:title>
        <cx:tickLabels/>
      </cx:axis>
    </cx:plotArea>
    <cx:legend pos="b" align="ctr" overlay="0"/>
  </cx:chart>
  <cx:spPr>
    <a:noFill/>
    <a:ln>
      <a:noFill/>
    </a:ln>
  </cx:spPr>
  <cx:clrMapOvr bg1="lt1" tx1="dk1" bg2="lt2" tx2="dk2" accent1="accent1" accent2="accent2" accent3="accent3" accent4="accent4" accent5="accent5" accent6="accent6" hlink="hlink" folHlink="folHlink"/>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_xlchart.v1.25</cx:f>
      </cx:numDim>
    </cx:data>
    <cx:data id="1">
      <cx:numDim type="val">
        <cx:f>_xlchart.v1.27</cx:f>
      </cx:numDim>
    </cx:data>
    <cx:data id="2">
      <cx:numDim type="val">
        <cx:f>_xlchart.v1.29</cx:f>
      </cx:numDim>
    </cx:data>
    <cx:data id="3">
      <cx:numDim type="val">
        <cx:f>_xlchart.v1.31</cx:f>
      </cx:numDim>
    </cx:data>
  </cx:chartData>
  <cx:chart>
    <cx:title pos="t" align="ctr" overlay="0">
      <cx:tx>
        <cx:rich>
          <a:bodyPr rot="0" spcFirstLastPara="1" vertOverflow="ellipsis" vert="horz" wrap="square" lIns="0" tIns="0" rIns="0" bIns="0" anchor="ctr" anchorCtr="1"/>
          <a:lstStyle/>
          <a:p>
            <a:pPr algn="ctr">
              <a:defRPr sz="1100" b="1">
                <a:solidFill>
                  <a:sysClr val="windowText" lastClr="000000"/>
                </a:solidFill>
              </a:defRPr>
            </a:pPr>
            <a:r>
              <a:rPr lang="ka-GE" sz="1100" b="1">
                <a:solidFill>
                  <a:sysClr val="windowText" lastClr="000000"/>
                </a:solidFill>
                <a:latin typeface="+mn-lt"/>
              </a:rPr>
              <a:t>მცირე ბიზნეს სტატუსის შეფასებული საგადასახადო დანახარჯები (1%-ით დაბეგვრისას)(მლნ ლარი)</a:t>
            </a:r>
          </a:p>
          <a:p>
            <a:pPr algn="ctr">
              <a:defRPr sz="1100" b="1">
                <a:solidFill>
                  <a:sysClr val="windowText" lastClr="000000"/>
                </a:solidFill>
              </a:defRPr>
            </a:pPr>
            <a:endParaRPr lang="en-US" sz="1100" b="1">
              <a:solidFill>
                <a:sysClr val="windowText" lastClr="000000"/>
              </a:solidFill>
              <a:latin typeface="+mn-lt"/>
            </a:endParaRPr>
          </a:p>
        </cx:rich>
      </cx:tx>
    </cx:title>
    <cx:plotArea>
      <cx:plotAreaRegion>
        <cx:series layoutId="boxWhisker" uniqueId="{EB70A3C6-D754-4C97-87E5-7727E30D9984}">
          <cx:tx>
            <cx:txData>
              <cx:f>_xlchart.v1.24</cx:f>
              <cx:v>2018</cx:v>
            </cx:txData>
          </cx:tx>
          <cx:dataId val="0"/>
          <cx:layoutPr>
            <cx:statistics quartileMethod="exclusive"/>
          </cx:layoutPr>
        </cx:series>
        <cx:series layoutId="boxWhisker" uniqueId="{4B9FE299-7ACC-4DFD-AF5C-8B5D1D53F0E2}">
          <cx:tx>
            <cx:txData>
              <cx:f>_xlchart.v1.26</cx:f>
              <cx:v>2019</cx:v>
            </cx:txData>
          </cx:tx>
          <cx:dataId val="1"/>
          <cx:layoutPr>
            <cx:statistics quartileMethod="exclusive"/>
          </cx:layoutPr>
        </cx:series>
        <cx:series layoutId="boxWhisker" uniqueId="{DADE5B8E-415E-4507-ACA3-9626CA17925A}">
          <cx:tx>
            <cx:txData>
              <cx:f>_xlchart.v1.28</cx:f>
              <cx:v>2020</cx:v>
            </cx:txData>
          </cx:tx>
          <cx:dataId val="2"/>
          <cx:layoutPr>
            <cx:statistics quartileMethod="exclusive"/>
          </cx:layoutPr>
        </cx:series>
        <cx:series layoutId="boxWhisker" uniqueId="{14E419A6-9459-44D3-A54A-8C0B2B90C70C}">
          <cx:tx>
            <cx:txData>
              <cx:f>_xlchart.v1.30</cx:f>
              <cx:v>2021</cx:v>
            </cx:txData>
          </cx:tx>
          <cx:dataId val="3"/>
          <cx:layoutPr>
            <cx:statistics quartileMethod="exclusive"/>
          </cx:layoutPr>
        </cx:series>
      </cx:plotAreaRegion>
      <cx:axis id="0" hidden="1">
        <cx:catScaling gapWidth="1"/>
        <cx:tickLabels/>
      </cx:axis>
      <cx:axis id="1">
        <cx:valScaling/>
        <cx:title>
          <cx:tx>
            <cx:rich>
              <a:bodyPr spcFirstLastPara="1" vertOverflow="ellipsis" wrap="square" lIns="0" tIns="0" rIns="0" bIns="0" anchor="ctr" anchorCtr="1"/>
              <a:lstStyle/>
              <a:p>
                <a:pPr algn="ctr">
                  <a:defRPr/>
                </a:pPr>
                <a:r>
                  <a:rPr lang="ka-GE"/>
                  <a:t>მლნ ლარი</a:t>
                </a:r>
                <a:endParaRPr lang="en-US"/>
              </a:p>
            </cx:rich>
          </cx:tx>
        </cx:title>
        <cx:tickLabels/>
      </cx:axis>
    </cx:plotArea>
    <cx:legend pos="b" align="ctr" overlay="0"/>
  </cx:chart>
  <cx:spPr>
    <a:noFill/>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4/relationships/chartEx" Target="../charts/chartEx1.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3" Type="http://schemas.microsoft.com/office/2014/relationships/chartEx" Target="../charts/chartEx4.xml"/><Relationship Id="rId2" Type="http://schemas.microsoft.com/office/2014/relationships/chartEx" Target="../charts/chartEx3.xml"/><Relationship Id="rId1" Type="http://schemas.microsoft.com/office/2014/relationships/chartEx" Target="../charts/chartEx2.xml"/><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1371599</xdr:colOff>
      <xdr:row>7</xdr:row>
      <xdr:rowOff>20955</xdr:rowOff>
    </xdr:from>
    <xdr:to>
      <xdr:col>6</xdr:col>
      <xdr:colOff>518745</xdr:colOff>
      <xdr:row>21</xdr:row>
      <xdr:rowOff>142875</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7</xdr:row>
      <xdr:rowOff>95250</xdr:rowOff>
    </xdr:from>
    <xdr:to>
      <xdr:col>13</xdr:col>
      <xdr:colOff>566025</xdr:colOff>
      <xdr:row>21</xdr:row>
      <xdr:rowOff>152400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228912</xdr:colOff>
      <xdr:row>6</xdr:row>
      <xdr:rowOff>154284</xdr:rowOff>
    </xdr:from>
    <xdr:to>
      <xdr:col>7</xdr:col>
      <xdr:colOff>361949</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11906</xdr:colOff>
      <xdr:row>16</xdr:row>
      <xdr:rowOff>71437</xdr:rowOff>
    </xdr:from>
    <xdr:to>
      <xdr:col>6</xdr:col>
      <xdr:colOff>3505199</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568777</xdr:colOff>
      <xdr:row>3</xdr:row>
      <xdr:rowOff>24192</xdr:rowOff>
    </xdr:from>
    <xdr:to>
      <xdr:col>27</xdr:col>
      <xdr:colOff>285750</xdr:colOff>
      <xdr:row>26</xdr:row>
      <xdr:rowOff>68037</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504825</xdr:colOff>
      <xdr:row>13</xdr:row>
      <xdr:rowOff>149929</xdr:rowOff>
    </xdr:from>
    <xdr:to>
      <xdr:col>4</xdr:col>
      <xdr:colOff>476250</xdr:colOff>
      <xdr:row>28</xdr:row>
      <xdr:rowOff>141463</xdr:rowOff>
    </xdr:to>
    <xdr:graphicFrame macro="">
      <xdr:nvGraphicFramePr>
        <xdr:cNvPr id="3" name="Chart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469901</xdr:colOff>
      <xdr:row>13</xdr:row>
      <xdr:rowOff>166687</xdr:rowOff>
    </xdr:from>
    <xdr:to>
      <xdr:col>11</xdr:col>
      <xdr:colOff>317501</xdr:colOff>
      <xdr:row>27</xdr:row>
      <xdr:rowOff>42862</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12</xdr:col>
      <xdr:colOff>47625</xdr:colOff>
      <xdr:row>13</xdr:row>
      <xdr:rowOff>127000</xdr:rowOff>
    </xdr:from>
    <xdr:to>
      <xdr:col>18</xdr:col>
      <xdr:colOff>507850</xdr:colOff>
      <xdr:row>27</xdr:row>
      <xdr:rowOff>9736</xdr:rowOff>
    </xdr:to>
    <xdr:pic>
      <xdr:nvPicPr>
        <xdr:cNvPr id="6" name="Picture 5">
          <a:extLst>
            <a:ext uri="{FF2B5EF4-FFF2-40B4-BE49-F238E27FC236}">
              <a16:creationId xmlns:a16="http://schemas.microsoft.com/office/drawing/2014/main" id="{4395866C-B7D9-4B84-B0C0-161F86C6A739}"/>
            </a:ext>
          </a:extLst>
        </xdr:cNvPr>
        <xdr:cNvPicPr>
          <a:picLocks noChangeAspect="1"/>
        </xdr:cNvPicPr>
      </xdr:nvPicPr>
      <xdr:blipFill>
        <a:blip xmlns:r="http://schemas.openxmlformats.org/officeDocument/2006/relationships" r:embed="rId3"/>
        <a:stretch>
          <a:fillRect/>
        </a:stretch>
      </xdr:blipFill>
      <xdr:spPr>
        <a:xfrm>
          <a:off x="10191750" y="2722563"/>
          <a:ext cx="4127350" cy="243861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590550</xdr:colOff>
      <xdr:row>21</xdr:row>
      <xdr:rowOff>28575</xdr:rowOff>
    </xdr:from>
    <xdr:to>
      <xdr:col>6</xdr:col>
      <xdr:colOff>552450</xdr:colOff>
      <xdr:row>35</xdr:row>
      <xdr:rowOff>104775</xdr:rowOff>
    </xdr:to>
    <mc:AlternateContent xmlns:mc="http://schemas.openxmlformats.org/markup-compatibility/2006">
      <mc:Choice xmlns:cx1="http://schemas.microsoft.com/office/drawing/2015/9/8/chartex" Requires="cx1">
        <xdr:graphicFrame macro="">
          <xdr:nvGraphicFramePr>
            <xdr:cNvPr id="11" name="Chart 10">
              <a:extLst>
                <a:ext uri="{FF2B5EF4-FFF2-40B4-BE49-F238E27FC236}">
                  <a16:creationId xmlns:a16="http://schemas.microsoft.com/office/drawing/2014/main" id="{00000000-0008-0000-1200-00000B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6</xdr:col>
      <xdr:colOff>150813</xdr:colOff>
      <xdr:row>21</xdr:row>
      <xdr:rowOff>39687</xdr:rowOff>
    </xdr:from>
    <xdr:to>
      <xdr:col>13</xdr:col>
      <xdr:colOff>322136</xdr:colOff>
      <xdr:row>35</xdr:row>
      <xdr:rowOff>115887</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A461D0CE-6839-4FA4-A8C3-817FC483BE9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13</xdr:col>
      <xdr:colOff>47626</xdr:colOff>
      <xdr:row>21</xdr:row>
      <xdr:rowOff>39689</xdr:rowOff>
    </xdr:from>
    <xdr:to>
      <xdr:col>20</xdr:col>
      <xdr:colOff>218949</xdr:colOff>
      <xdr:row>35</xdr:row>
      <xdr:rowOff>115888</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A974A094-7DAD-4A01-B938-582F691AC9D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1</xdr:col>
      <xdr:colOff>0</xdr:colOff>
      <xdr:row>39</xdr:row>
      <xdr:rowOff>0</xdr:rowOff>
    </xdr:from>
    <xdr:to>
      <xdr:col>20</xdr:col>
      <xdr:colOff>286032</xdr:colOff>
      <xdr:row>53</xdr:row>
      <xdr:rowOff>96115</xdr:rowOff>
    </xdr:to>
    <xdr:pic>
      <xdr:nvPicPr>
        <xdr:cNvPr id="5" name="Picture 1">
          <a:extLst>
            <a:ext uri="{FF2B5EF4-FFF2-40B4-BE49-F238E27FC236}">
              <a16:creationId xmlns:a16="http://schemas.microsoft.com/office/drawing/2014/main" id="{EB35AC7B-4B07-48F6-BACC-667E07CC0677}"/>
            </a:ext>
          </a:extLst>
        </xdr:cNvPr>
        <xdr:cNvPicPr>
          <a:picLocks noChangeAspect="1"/>
        </xdr:cNvPicPr>
      </xdr:nvPicPr>
      <xdr:blipFill>
        <a:blip xmlns:r="http://schemas.openxmlformats.org/officeDocument/2006/relationships" r:embed="rId4"/>
        <a:stretch>
          <a:fillRect/>
        </a:stretch>
      </xdr:blipFill>
      <xdr:spPr>
        <a:xfrm>
          <a:off x="650875" y="7334250"/>
          <a:ext cx="13509907" cy="265199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228601</xdr:colOff>
      <xdr:row>2</xdr:row>
      <xdr:rowOff>9525</xdr:rowOff>
    </xdr:from>
    <xdr:to>
      <xdr:col>25</xdr:col>
      <xdr:colOff>462806</xdr:colOff>
      <xdr:row>19</xdr:row>
      <xdr:rowOff>28575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266245</xdr:colOff>
      <xdr:row>21</xdr:row>
      <xdr:rowOff>81190</xdr:rowOff>
    </xdr:from>
    <xdr:to>
      <xdr:col>25</xdr:col>
      <xdr:colOff>382067</xdr:colOff>
      <xdr:row>38</xdr:row>
      <xdr:rowOff>125494</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189930</xdr:rowOff>
    </xdr:from>
    <xdr:to>
      <xdr:col>5</xdr:col>
      <xdr:colOff>95250</xdr:colOff>
      <xdr:row>25</xdr:row>
      <xdr:rowOff>133349</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9</xdr:col>
      <xdr:colOff>211650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485775</xdr:colOff>
      <xdr:row>10</xdr:row>
      <xdr:rowOff>123825</xdr:rowOff>
    </xdr:from>
    <xdr:to>
      <xdr:col>17</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10</xdr:row>
      <xdr:rowOff>133351</xdr:rowOff>
    </xdr:from>
    <xdr:to>
      <xdr:col>10</xdr:col>
      <xdr:colOff>276225</xdr:colOff>
      <xdr:row>28</xdr:row>
      <xdr:rowOff>68037</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14</xdr:row>
      <xdr:rowOff>66674</xdr:rowOff>
    </xdr:from>
    <xdr:to>
      <xdr:col>7</xdr:col>
      <xdr:colOff>495300</xdr:colOff>
      <xdr:row>29</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112031</xdr:colOff>
      <xdr:row>2</xdr:row>
      <xdr:rowOff>171449</xdr:rowOff>
    </xdr:from>
    <xdr:to>
      <xdr:col>21</xdr:col>
      <xdr:colOff>314325</xdr:colOff>
      <xdr:row>18</xdr:row>
      <xdr:rowOff>76200</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367392</xdr:colOff>
      <xdr:row>2</xdr:row>
      <xdr:rowOff>198664</xdr:rowOff>
    </xdr:from>
    <xdr:to>
      <xdr:col>13</xdr:col>
      <xdr:colOff>361949</xdr:colOff>
      <xdr:row>18</xdr:row>
      <xdr:rowOff>161925</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567754</xdr:colOff>
      <xdr:row>10</xdr:row>
      <xdr:rowOff>104775</xdr:rowOff>
    </xdr:from>
    <xdr:to>
      <xdr:col>12</xdr:col>
      <xdr:colOff>400050</xdr:colOff>
      <xdr:row>26</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390523</xdr:colOff>
      <xdr:row>15</xdr:row>
      <xdr:rowOff>19050</xdr:rowOff>
    </xdr:from>
    <xdr:to>
      <xdr:col>11</xdr:col>
      <xdr:colOff>276225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409575</xdr:colOff>
      <xdr:row>2</xdr:row>
      <xdr:rowOff>28575</xdr:rowOff>
    </xdr:from>
    <xdr:to>
      <xdr:col>19</xdr:col>
      <xdr:colOff>180975</xdr:colOff>
      <xdr:row>17</xdr:row>
      <xdr:rowOff>0</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EXTERNAL\Output\CRI-BOP-0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J:\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Dbase\Dinput\CRI-INPUT-A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ables/table1.xml><?xml version="1.0" encoding="utf-8"?>
<table xmlns="http://schemas.openxmlformats.org/spreadsheetml/2006/main" id="3" name="Table1434" displayName="Table1434" ref="B7:G73" totalsRowShown="0" headerRowDxfId="15" dataDxfId="14" tableBorderDxfId="13" headerRowCellStyle="Normal 2 2" dataCellStyle="Normal 8">
  <autoFilter ref="B7:G73"/>
  <sortState ref="B8:H72">
    <sortCondition ref="B2:B67"/>
  </sortState>
  <tableColumns count="6">
    <tableColumn id="1" name="Column1" dataDxfId="12" dataCellStyle="Normal 2 2"/>
    <tableColumn id="2" name="Column2" dataDxfId="11" dataCellStyle="Normal 8"/>
    <tableColumn id="3" name="Column3" dataDxfId="10" dataCellStyle="Normal 8"/>
    <tableColumn id="5" name="Column4" dataDxfId="9" dataCellStyle="Normal 8"/>
    <tableColumn id="8" name="Column8" dataDxfId="8" dataCellStyle="Normal 8"/>
    <tableColumn id="9" name="Column9" dataDxfId="7" dataCellStyle="Normal 8"/>
  </tableColumns>
  <tableStyleInfo showFirstColumn="0" showLastColumn="0" showRowStripes="0" showColumnStripes="0"/>
</table>
</file>

<file path=xl/tables/table2.xml><?xml version="1.0" encoding="utf-8"?>
<table xmlns="http://schemas.openxmlformats.org/spreadsheetml/2006/main" id="5" name="Table14352" displayName="Table14352" ref="B7:F19" totalsRowShown="0" headerRowDxfId="6" dataDxfId="5" headerRowCellStyle="Normal 2" dataCellStyle="Normal 2">
  <autoFilter ref="B7:F19"/>
  <sortState ref="B8:G19">
    <sortCondition ref="B2:B18"/>
  </sortState>
  <tableColumns count="5">
    <tableColumn id="1" name="Column1" dataDxfId="4" dataCellStyle="Normal 2"/>
    <tableColumn id="2" name="Column2" dataDxfId="3"/>
    <tableColumn id="3" name="Column3" dataDxfId="2" dataCellStyle="Normal 2"/>
    <tableColumn id="8" name="Column8" dataDxfId="1" dataCellStyle="Normal 2"/>
    <tableColumn id="9" name="Column9"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zoomScaleNormal="100" workbookViewId="0">
      <pane ySplit="7" topLeftCell="A8" activePane="bottomLeft" state="frozen"/>
      <selection pane="bottomLeft" activeCell="B2" sqref="B2:G2"/>
    </sheetView>
  </sheetViews>
  <sheetFormatPr defaultColWidth="9.28515625" defaultRowHeight="13.5" x14ac:dyDescent="0.25"/>
  <cols>
    <col min="1" max="1" width="9.28515625" style="348"/>
    <col min="2" max="2" width="6.28515625" style="349" customWidth="1"/>
    <col min="3" max="3" width="96.42578125" style="348" customWidth="1"/>
    <col min="4" max="4" width="22.42578125" style="348" customWidth="1"/>
    <col min="5" max="5" width="10.7109375" style="348" bestFit="1" customWidth="1"/>
    <col min="6" max="6" width="6.7109375" style="350" customWidth="1"/>
    <col min="7" max="7" width="12" style="350" bestFit="1" customWidth="1"/>
    <col min="8" max="16384" width="9.28515625" style="348"/>
  </cols>
  <sheetData>
    <row r="1" spans="2:8" ht="14.25" thickBot="1" x14ac:dyDescent="0.3"/>
    <row r="2" spans="2:8" ht="18" customHeight="1" x14ac:dyDescent="0.25">
      <c r="B2" s="644" t="s">
        <v>106</v>
      </c>
      <c r="C2" s="645"/>
      <c r="D2" s="645"/>
      <c r="E2" s="645"/>
      <c r="F2" s="645"/>
      <c r="G2" s="646"/>
    </row>
    <row r="3" spans="2:8" ht="7.5" customHeight="1" x14ac:dyDescent="0.25">
      <c r="B3" s="438"/>
      <c r="C3" s="439"/>
      <c r="D3" s="439"/>
      <c r="E3" s="439"/>
      <c r="F3" s="440"/>
      <c r="G3" s="441"/>
    </row>
    <row r="4" spans="2:8" ht="7.5" customHeight="1" x14ac:dyDescent="0.25">
      <c r="B4" s="442"/>
      <c r="C4" s="351"/>
      <c r="D4" s="351"/>
      <c r="E4" s="351"/>
      <c r="F4" s="352"/>
      <c r="G4" s="443"/>
    </row>
    <row r="5" spans="2:8" ht="15" customHeight="1" x14ac:dyDescent="0.25">
      <c r="B5" s="444" t="s">
        <v>107</v>
      </c>
      <c r="C5" s="445" t="s">
        <v>108</v>
      </c>
      <c r="D5" s="445" t="s">
        <v>109</v>
      </c>
      <c r="E5" s="446" t="s">
        <v>110</v>
      </c>
      <c r="F5" s="446" t="s">
        <v>111</v>
      </c>
      <c r="G5" s="447" t="s">
        <v>112</v>
      </c>
    </row>
    <row r="6" spans="2:8" ht="7.5" customHeight="1" x14ac:dyDescent="0.25">
      <c r="B6" s="491"/>
      <c r="C6" s="492"/>
      <c r="D6" s="492"/>
      <c r="E6" s="493"/>
      <c r="F6" s="493"/>
      <c r="G6" s="494"/>
    </row>
    <row r="7" spans="2:8" s="353" customFormat="1" ht="15" hidden="1" customHeight="1" x14ac:dyDescent="0.25">
      <c r="B7" s="448" t="s">
        <v>48</v>
      </c>
      <c r="C7" s="448" t="s">
        <v>49</v>
      </c>
      <c r="D7" s="448" t="s">
        <v>50</v>
      </c>
      <c r="E7" s="448" t="s">
        <v>51</v>
      </c>
      <c r="F7" s="448" t="s">
        <v>52</v>
      </c>
      <c r="G7" s="448" t="s">
        <v>53</v>
      </c>
    </row>
    <row r="8" spans="2:8" s="353" customFormat="1" ht="7.5" customHeight="1" x14ac:dyDescent="0.25">
      <c r="B8" s="424"/>
      <c r="C8" s="424"/>
      <c r="D8" s="424"/>
      <c r="E8" s="425"/>
      <c r="F8" s="425"/>
      <c r="G8" s="424"/>
    </row>
    <row r="9" spans="2:8" s="353" customFormat="1" ht="29.65" customHeight="1" x14ac:dyDescent="0.25">
      <c r="B9" s="486">
        <v>1</v>
      </c>
      <c r="C9" s="485" t="s">
        <v>113</v>
      </c>
      <c r="D9" s="486" t="s">
        <v>114</v>
      </c>
      <c r="E9" s="487" t="s">
        <v>54</v>
      </c>
      <c r="F9" s="488" t="s">
        <v>55</v>
      </c>
      <c r="G9" s="486" t="s">
        <v>56</v>
      </c>
      <c r="H9" s="354"/>
    </row>
    <row r="10" spans="2:8" s="353" customFormat="1" ht="15" customHeight="1" x14ac:dyDescent="0.25">
      <c r="B10" s="415">
        <v>2</v>
      </c>
      <c r="C10" s="489" t="s">
        <v>115</v>
      </c>
      <c r="D10" s="415" t="s">
        <v>116</v>
      </c>
      <c r="E10" s="416" t="s">
        <v>54</v>
      </c>
      <c r="F10" s="416" t="s">
        <v>55</v>
      </c>
      <c r="G10" s="415" t="s">
        <v>56</v>
      </c>
      <c r="H10" s="354"/>
    </row>
    <row r="11" spans="2:8" s="353" customFormat="1" ht="15" customHeight="1" x14ac:dyDescent="0.25">
      <c r="B11" s="415">
        <v>3</v>
      </c>
      <c r="C11" s="489" t="s">
        <v>117</v>
      </c>
      <c r="D11" s="415" t="s">
        <v>118</v>
      </c>
      <c r="E11" s="416" t="s">
        <v>54</v>
      </c>
      <c r="F11" s="416" t="s">
        <v>55</v>
      </c>
      <c r="G11" s="415" t="s">
        <v>56</v>
      </c>
      <c r="H11" s="354"/>
    </row>
    <row r="12" spans="2:8" s="353" customFormat="1" ht="15" hidden="1" customHeight="1" x14ac:dyDescent="0.25">
      <c r="B12" s="415">
        <v>4</v>
      </c>
      <c r="C12" s="489" t="s">
        <v>119</v>
      </c>
      <c r="D12" s="415" t="s">
        <v>120</v>
      </c>
      <c r="E12" s="416" t="s">
        <v>57</v>
      </c>
      <c r="F12" s="416" t="s">
        <v>55</v>
      </c>
      <c r="G12" s="415" t="s">
        <v>56</v>
      </c>
    </row>
    <row r="13" spans="2:8" s="353" customFormat="1" ht="15" customHeight="1" x14ac:dyDescent="0.25">
      <c r="B13" s="415">
        <v>5</v>
      </c>
      <c r="C13" s="489" t="s">
        <v>121</v>
      </c>
      <c r="D13" s="437" t="s">
        <v>9</v>
      </c>
      <c r="E13" s="416" t="s">
        <v>54</v>
      </c>
      <c r="F13" s="416" t="s">
        <v>55</v>
      </c>
      <c r="G13" s="415" t="s">
        <v>58</v>
      </c>
    </row>
    <row r="14" spans="2:8" s="353" customFormat="1" ht="15" hidden="1" customHeight="1" x14ac:dyDescent="0.25">
      <c r="B14" s="415">
        <v>6</v>
      </c>
      <c r="C14" s="489" t="s">
        <v>122</v>
      </c>
      <c r="D14" s="437" t="s">
        <v>59</v>
      </c>
      <c r="E14" s="415" t="s">
        <v>57</v>
      </c>
      <c r="F14" s="416" t="s">
        <v>55</v>
      </c>
      <c r="G14" s="415" t="s">
        <v>56</v>
      </c>
    </row>
    <row r="15" spans="2:8" s="353" customFormat="1" ht="15" customHeight="1" x14ac:dyDescent="0.25">
      <c r="B15" s="415">
        <v>7.1</v>
      </c>
      <c r="C15" s="489" t="s">
        <v>123</v>
      </c>
      <c r="D15" s="437" t="s">
        <v>60</v>
      </c>
      <c r="E15" s="416" t="s">
        <v>54</v>
      </c>
      <c r="F15" s="416" t="s">
        <v>55</v>
      </c>
      <c r="G15" s="415" t="s">
        <v>56</v>
      </c>
    </row>
    <row r="16" spans="2:8" s="353" customFormat="1" ht="15" customHeight="1" x14ac:dyDescent="0.25">
      <c r="B16" s="415">
        <v>7.2</v>
      </c>
      <c r="C16" s="489" t="s">
        <v>124</v>
      </c>
      <c r="D16" s="437" t="s">
        <v>61</v>
      </c>
      <c r="E16" s="416" t="s">
        <v>54</v>
      </c>
      <c r="F16" s="416" t="s">
        <v>55</v>
      </c>
      <c r="G16" s="415" t="s">
        <v>56</v>
      </c>
    </row>
    <row r="17" spans="2:8" s="353" customFormat="1" ht="15" customHeight="1" x14ac:dyDescent="0.25">
      <c r="B17" s="415">
        <v>7.3</v>
      </c>
      <c r="C17" s="489" t="s">
        <v>125</v>
      </c>
      <c r="D17" s="437" t="s">
        <v>126</v>
      </c>
      <c r="E17" s="416" t="s">
        <v>54</v>
      </c>
      <c r="F17" s="416" t="s">
        <v>55</v>
      </c>
      <c r="G17" s="415" t="s">
        <v>58</v>
      </c>
    </row>
    <row r="18" spans="2:8" s="353" customFormat="1" ht="15" customHeight="1" x14ac:dyDescent="0.25">
      <c r="B18" s="415">
        <v>8</v>
      </c>
      <c r="C18" s="489" t="s">
        <v>127</v>
      </c>
      <c r="D18" s="437" t="s">
        <v>128</v>
      </c>
      <c r="E18" s="416" t="s">
        <v>54</v>
      </c>
      <c r="F18" s="416" t="s">
        <v>55</v>
      </c>
      <c r="G18" s="415" t="s">
        <v>58</v>
      </c>
    </row>
    <row r="19" spans="2:8" s="353" customFormat="1" ht="15" customHeight="1" x14ac:dyDescent="0.25">
      <c r="B19" s="415">
        <v>9</v>
      </c>
      <c r="C19" s="489" t="s">
        <v>129</v>
      </c>
      <c r="D19" s="437" t="s">
        <v>130</v>
      </c>
      <c r="E19" s="416" t="s">
        <v>54</v>
      </c>
      <c r="F19" s="416" t="s">
        <v>55</v>
      </c>
      <c r="G19" s="415" t="s">
        <v>58</v>
      </c>
    </row>
    <row r="20" spans="2:8" s="353" customFormat="1" ht="15" customHeight="1" x14ac:dyDescent="0.25">
      <c r="B20" s="415">
        <v>10</v>
      </c>
      <c r="C20" s="489" t="s">
        <v>131</v>
      </c>
      <c r="D20" s="437" t="s">
        <v>132</v>
      </c>
      <c r="E20" s="416" t="s">
        <v>54</v>
      </c>
      <c r="F20" s="416" t="s">
        <v>55</v>
      </c>
      <c r="G20" s="415" t="s">
        <v>58</v>
      </c>
    </row>
    <row r="21" spans="2:8" s="353" customFormat="1" ht="15" customHeight="1" x14ac:dyDescent="0.25">
      <c r="B21" s="415">
        <v>11.1</v>
      </c>
      <c r="C21" s="489" t="s">
        <v>133</v>
      </c>
      <c r="D21" s="415" t="s">
        <v>134</v>
      </c>
      <c r="E21" s="416" t="s">
        <v>54</v>
      </c>
      <c r="F21" s="416" t="s">
        <v>55</v>
      </c>
      <c r="G21" s="415" t="s">
        <v>56</v>
      </c>
    </row>
    <row r="22" spans="2:8" s="353" customFormat="1" ht="15" customHeight="1" x14ac:dyDescent="0.25">
      <c r="B22" s="415">
        <v>11.2</v>
      </c>
      <c r="C22" s="489" t="s">
        <v>135</v>
      </c>
      <c r="D22" s="437" t="s">
        <v>136</v>
      </c>
      <c r="E22" s="416" t="s">
        <v>54</v>
      </c>
      <c r="F22" s="416" t="s">
        <v>55</v>
      </c>
      <c r="G22" s="415" t="s">
        <v>56</v>
      </c>
    </row>
    <row r="23" spans="2:8" s="353" customFormat="1" ht="15" customHeight="1" x14ac:dyDescent="0.25">
      <c r="B23" s="415">
        <v>12.1</v>
      </c>
      <c r="C23" s="489" t="s">
        <v>137</v>
      </c>
      <c r="D23" s="437" t="s">
        <v>138</v>
      </c>
      <c r="E23" s="416" t="s">
        <v>54</v>
      </c>
      <c r="F23" s="416" t="s">
        <v>55</v>
      </c>
      <c r="G23" s="415" t="s">
        <v>58</v>
      </c>
    </row>
    <row r="24" spans="2:8" s="353" customFormat="1" ht="15" customHeight="1" x14ac:dyDescent="0.25">
      <c r="B24" s="415">
        <v>12.2</v>
      </c>
      <c r="C24" s="489" t="s">
        <v>139</v>
      </c>
      <c r="D24" s="437" t="s">
        <v>140</v>
      </c>
      <c r="E24" s="416" t="s">
        <v>54</v>
      </c>
      <c r="F24" s="416" t="s">
        <v>55</v>
      </c>
      <c r="G24" s="415" t="s">
        <v>58</v>
      </c>
      <c r="H24" s="355"/>
    </row>
    <row r="25" spans="2:8" s="353" customFormat="1" ht="15" customHeight="1" x14ac:dyDescent="0.25">
      <c r="B25" s="415">
        <v>13</v>
      </c>
      <c r="C25" s="489" t="s">
        <v>141</v>
      </c>
      <c r="D25" s="437" t="s">
        <v>79</v>
      </c>
      <c r="E25" s="416" t="s">
        <v>54</v>
      </c>
      <c r="F25" s="416" t="s">
        <v>55</v>
      </c>
      <c r="G25" s="415" t="s">
        <v>56</v>
      </c>
    </row>
    <row r="26" spans="2:8" s="353" customFormat="1" ht="15" customHeight="1" x14ac:dyDescent="0.25">
      <c r="B26" s="415">
        <v>14</v>
      </c>
      <c r="C26" s="489" t="s">
        <v>142</v>
      </c>
      <c r="D26" s="437" t="s">
        <v>143</v>
      </c>
      <c r="E26" s="416" t="s">
        <v>54</v>
      </c>
      <c r="F26" s="416" t="s">
        <v>55</v>
      </c>
      <c r="G26" s="415" t="s">
        <v>56</v>
      </c>
      <c r="H26" s="354"/>
    </row>
    <row r="27" spans="2:8" s="353" customFormat="1" ht="15" customHeight="1" x14ac:dyDescent="0.25">
      <c r="B27" s="415">
        <v>15</v>
      </c>
      <c r="C27" s="489" t="s">
        <v>144</v>
      </c>
      <c r="D27" s="437" t="s">
        <v>145</v>
      </c>
      <c r="E27" s="416" t="s">
        <v>54</v>
      </c>
      <c r="F27" s="416" t="s">
        <v>55</v>
      </c>
      <c r="G27" s="415" t="s">
        <v>62</v>
      </c>
    </row>
    <row r="28" spans="2:8" s="353" customFormat="1" ht="15" customHeight="1" x14ac:dyDescent="0.25">
      <c r="B28" s="415">
        <v>16</v>
      </c>
      <c r="C28" s="489" t="s">
        <v>146</v>
      </c>
      <c r="D28" s="437" t="s">
        <v>147</v>
      </c>
      <c r="E28" s="416" t="s">
        <v>54</v>
      </c>
      <c r="F28" s="416" t="s">
        <v>55</v>
      </c>
      <c r="G28" s="415" t="s">
        <v>56</v>
      </c>
    </row>
    <row r="29" spans="2:8" s="353" customFormat="1" ht="15" customHeight="1" x14ac:dyDescent="0.25">
      <c r="B29" s="415">
        <v>17.100000000000001</v>
      </c>
      <c r="C29" s="489" t="s">
        <v>148</v>
      </c>
      <c r="D29" s="437" t="s">
        <v>149</v>
      </c>
      <c r="E29" s="416" t="s">
        <v>54</v>
      </c>
      <c r="F29" s="416" t="s">
        <v>55</v>
      </c>
      <c r="G29" s="415" t="s">
        <v>56</v>
      </c>
    </row>
    <row r="30" spans="2:8" s="353" customFormat="1" ht="15" customHeight="1" x14ac:dyDescent="0.25">
      <c r="B30" s="415">
        <v>17.2</v>
      </c>
      <c r="C30" s="489" t="s">
        <v>150</v>
      </c>
      <c r="D30" s="437" t="s">
        <v>151</v>
      </c>
      <c r="E30" s="416" t="s">
        <v>54</v>
      </c>
      <c r="F30" s="416" t="s">
        <v>55</v>
      </c>
      <c r="G30" s="415" t="s">
        <v>56</v>
      </c>
    </row>
    <row r="31" spans="2:8" s="353" customFormat="1" ht="15" customHeight="1" x14ac:dyDescent="0.25">
      <c r="B31" s="415">
        <v>18</v>
      </c>
      <c r="C31" s="489" t="s">
        <v>152</v>
      </c>
      <c r="D31" s="437" t="s">
        <v>153</v>
      </c>
      <c r="E31" s="416" t="s">
        <v>54</v>
      </c>
      <c r="F31" s="416" t="s">
        <v>55</v>
      </c>
      <c r="G31" s="415" t="s">
        <v>56</v>
      </c>
    </row>
    <row r="32" spans="2:8" s="353" customFormat="1" ht="15" customHeight="1" x14ac:dyDescent="0.25">
      <c r="B32" s="415">
        <v>19</v>
      </c>
      <c r="C32" s="489" t="s">
        <v>154</v>
      </c>
      <c r="D32" s="415">
        <v>86</v>
      </c>
      <c r="E32" s="416" t="s">
        <v>54</v>
      </c>
      <c r="F32" s="416" t="s">
        <v>55</v>
      </c>
      <c r="G32" s="415" t="s">
        <v>56</v>
      </c>
    </row>
    <row r="33" spans="2:24" s="353" customFormat="1" ht="15" customHeight="1" x14ac:dyDescent="0.25">
      <c r="B33" s="415">
        <v>20</v>
      </c>
      <c r="C33" s="489" t="s">
        <v>155</v>
      </c>
      <c r="D33" s="437" t="s">
        <v>156</v>
      </c>
      <c r="E33" s="416" t="s">
        <v>54</v>
      </c>
      <c r="F33" s="416" t="s">
        <v>55</v>
      </c>
      <c r="G33" s="415" t="s">
        <v>56</v>
      </c>
    </row>
    <row r="34" spans="2:24" s="353" customFormat="1" ht="15" customHeight="1" x14ac:dyDescent="0.25">
      <c r="B34" s="415">
        <v>21</v>
      </c>
      <c r="C34" s="489" t="s">
        <v>157</v>
      </c>
      <c r="D34" s="415" t="s">
        <v>158</v>
      </c>
      <c r="E34" s="416" t="s">
        <v>54</v>
      </c>
      <c r="F34" s="416" t="s">
        <v>55</v>
      </c>
      <c r="G34" s="415" t="s">
        <v>56</v>
      </c>
      <c r="H34" s="354"/>
    </row>
    <row r="35" spans="2:24" s="353" customFormat="1" ht="15" hidden="1" customHeight="1" x14ac:dyDescent="0.25">
      <c r="B35" s="415">
        <v>22</v>
      </c>
      <c r="C35" s="489" t="s">
        <v>159</v>
      </c>
      <c r="D35" s="415" t="s">
        <v>160</v>
      </c>
      <c r="E35" s="416" t="s">
        <v>57</v>
      </c>
      <c r="F35" s="416" t="s">
        <v>55</v>
      </c>
      <c r="G35" s="415" t="s">
        <v>56</v>
      </c>
      <c r="H35" s="354"/>
    </row>
    <row r="36" spans="2:24" s="353" customFormat="1" ht="15" hidden="1" customHeight="1" x14ac:dyDescent="0.25">
      <c r="B36" s="415">
        <v>23</v>
      </c>
      <c r="C36" s="489" t="s">
        <v>161</v>
      </c>
      <c r="D36" s="437" t="s">
        <v>162</v>
      </c>
      <c r="E36" s="416" t="s">
        <v>57</v>
      </c>
      <c r="F36" s="416" t="s">
        <v>55</v>
      </c>
      <c r="G36" s="415" t="s">
        <v>56</v>
      </c>
      <c r="M36" s="354"/>
      <c r="N36" s="354"/>
      <c r="O36" s="354"/>
      <c r="P36" s="354"/>
      <c r="Q36" s="354"/>
      <c r="R36" s="354"/>
    </row>
    <row r="37" spans="2:24" s="353" customFormat="1" ht="15" hidden="1" customHeight="1" x14ac:dyDescent="0.25">
      <c r="B37" s="415">
        <v>24.1</v>
      </c>
      <c r="C37" s="489" t="s">
        <v>163</v>
      </c>
      <c r="D37" s="415" t="s">
        <v>162</v>
      </c>
      <c r="E37" s="416" t="s">
        <v>57</v>
      </c>
      <c r="F37" s="416" t="s">
        <v>55</v>
      </c>
      <c r="G37" s="415" t="s">
        <v>56</v>
      </c>
    </row>
    <row r="38" spans="2:24" s="353" customFormat="1" ht="15" hidden="1" customHeight="1" x14ac:dyDescent="0.25">
      <c r="B38" s="415">
        <v>24.2</v>
      </c>
      <c r="C38" s="489" t="s">
        <v>163</v>
      </c>
      <c r="D38" s="437" t="s">
        <v>162</v>
      </c>
      <c r="E38" s="416" t="s">
        <v>57</v>
      </c>
      <c r="F38" s="416" t="s">
        <v>55</v>
      </c>
      <c r="G38" s="415" t="s">
        <v>56</v>
      </c>
    </row>
    <row r="39" spans="2:24" s="353" customFormat="1" ht="15" hidden="1" customHeight="1" x14ac:dyDescent="0.25">
      <c r="B39" s="415">
        <v>24.3</v>
      </c>
      <c r="C39" s="489" t="s">
        <v>164</v>
      </c>
      <c r="D39" s="437" t="s">
        <v>165</v>
      </c>
      <c r="E39" s="416" t="s">
        <v>57</v>
      </c>
      <c r="F39" s="416" t="s">
        <v>55</v>
      </c>
      <c r="G39" s="415" t="s">
        <v>56</v>
      </c>
    </row>
    <row r="40" spans="2:24" s="353" customFormat="1" ht="15" customHeight="1" x14ac:dyDescent="0.25">
      <c r="B40" s="415">
        <v>25</v>
      </c>
      <c r="C40" s="489" t="s">
        <v>166</v>
      </c>
      <c r="D40" s="437" t="s">
        <v>167</v>
      </c>
      <c r="E40" s="416" t="s">
        <v>54</v>
      </c>
      <c r="F40" s="416" t="s">
        <v>55</v>
      </c>
      <c r="G40" s="415" t="s">
        <v>56</v>
      </c>
      <c r="H40" s="354"/>
    </row>
    <row r="41" spans="2:24" s="353" customFormat="1" ht="15" customHeight="1" x14ac:dyDescent="0.25">
      <c r="B41" s="415">
        <v>26</v>
      </c>
      <c r="C41" s="489" t="s">
        <v>168</v>
      </c>
      <c r="D41" s="415" t="s">
        <v>169</v>
      </c>
      <c r="E41" s="416" t="s">
        <v>54</v>
      </c>
      <c r="F41" s="416" t="s">
        <v>55</v>
      </c>
      <c r="G41" s="415" t="s">
        <v>56</v>
      </c>
    </row>
    <row r="42" spans="2:24" s="353" customFormat="1" ht="15" customHeight="1" x14ac:dyDescent="0.25">
      <c r="B42" s="415">
        <v>27</v>
      </c>
      <c r="C42" s="489" t="s">
        <v>170</v>
      </c>
      <c r="D42" s="415" t="s">
        <v>171</v>
      </c>
      <c r="E42" s="416" t="s">
        <v>54</v>
      </c>
      <c r="F42" s="416" t="s">
        <v>55</v>
      </c>
      <c r="G42" s="415" t="s">
        <v>56</v>
      </c>
    </row>
    <row r="43" spans="2:24" s="353" customFormat="1" ht="15" customHeight="1" x14ac:dyDescent="0.25">
      <c r="B43" s="415">
        <v>28</v>
      </c>
      <c r="C43" s="489" t="s">
        <v>172</v>
      </c>
      <c r="D43" s="415" t="s">
        <v>173</v>
      </c>
      <c r="E43" s="416" t="s">
        <v>54</v>
      </c>
      <c r="F43" s="416" t="s">
        <v>55</v>
      </c>
      <c r="G43" s="415" t="s">
        <v>56</v>
      </c>
      <c r="H43" s="354"/>
      <c r="S43" s="354"/>
      <c r="T43" s="354"/>
      <c r="U43" s="354"/>
      <c r="V43" s="354"/>
      <c r="W43" s="354"/>
      <c r="X43" s="354"/>
    </row>
    <row r="44" spans="2:24" s="353" customFormat="1" ht="15" customHeight="1" x14ac:dyDescent="0.25">
      <c r="B44" s="415">
        <v>29</v>
      </c>
      <c r="C44" s="489" t="s">
        <v>174</v>
      </c>
      <c r="D44" s="415" t="s">
        <v>175</v>
      </c>
      <c r="E44" s="416" t="s">
        <v>54</v>
      </c>
      <c r="F44" s="416" t="s">
        <v>55</v>
      </c>
      <c r="G44" s="415" t="s">
        <v>56</v>
      </c>
    </row>
    <row r="45" spans="2:24" s="353" customFormat="1" ht="15" customHeight="1" x14ac:dyDescent="0.25">
      <c r="B45" s="415">
        <v>30</v>
      </c>
      <c r="C45" s="489" t="s">
        <v>176</v>
      </c>
      <c r="D45" s="437" t="s">
        <v>177</v>
      </c>
      <c r="E45" s="416" t="s">
        <v>54</v>
      </c>
      <c r="F45" s="416" t="s">
        <v>55</v>
      </c>
      <c r="G45" s="415" t="s">
        <v>56</v>
      </c>
    </row>
    <row r="46" spans="2:24" s="353" customFormat="1" ht="15" customHeight="1" x14ac:dyDescent="0.25">
      <c r="B46" s="415">
        <v>31</v>
      </c>
      <c r="C46" s="489" t="s">
        <v>178</v>
      </c>
      <c r="D46" s="437" t="s">
        <v>179</v>
      </c>
      <c r="E46" s="416" t="s">
        <v>54</v>
      </c>
      <c r="F46" s="416" t="s">
        <v>55</v>
      </c>
      <c r="G46" s="415" t="s">
        <v>56</v>
      </c>
    </row>
    <row r="47" spans="2:24" s="353" customFormat="1" ht="15" customHeight="1" x14ac:dyDescent="0.25">
      <c r="B47" s="415">
        <v>32</v>
      </c>
      <c r="C47" s="489" t="s">
        <v>180</v>
      </c>
      <c r="D47" s="437" t="s">
        <v>181</v>
      </c>
      <c r="E47" s="416" t="s">
        <v>54</v>
      </c>
      <c r="F47" s="416" t="s">
        <v>55</v>
      </c>
      <c r="G47" s="415" t="s">
        <v>56</v>
      </c>
    </row>
    <row r="48" spans="2:24" s="353" customFormat="1" ht="15" customHeight="1" x14ac:dyDescent="0.25">
      <c r="B48" s="415">
        <v>33</v>
      </c>
      <c r="C48" s="489" t="s">
        <v>182</v>
      </c>
      <c r="D48" s="437" t="s">
        <v>183</v>
      </c>
      <c r="E48" s="416" t="s">
        <v>54</v>
      </c>
      <c r="F48" s="416" t="s">
        <v>55</v>
      </c>
      <c r="G48" s="415" t="s">
        <v>56</v>
      </c>
    </row>
    <row r="49" spans="2:10" s="353" customFormat="1" ht="15" hidden="1" customHeight="1" x14ac:dyDescent="0.25">
      <c r="B49" s="415">
        <v>34.1</v>
      </c>
      <c r="C49" s="449" t="s">
        <v>63</v>
      </c>
      <c r="D49" s="437" t="s">
        <v>64</v>
      </c>
      <c r="E49" s="416" t="s">
        <v>57</v>
      </c>
      <c r="F49" s="416" t="s">
        <v>55</v>
      </c>
      <c r="G49" s="415" t="s">
        <v>56</v>
      </c>
    </row>
    <row r="50" spans="2:10" s="353" customFormat="1" ht="15" hidden="1" customHeight="1" x14ac:dyDescent="0.25">
      <c r="B50" s="415">
        <v>34.200000000000003</v>
      </c>
      <c r="C50" s="449" t="s">
        <v>65</v>
      </c>
      <c r="D50" s="437" t="s">
        <v>66</v>
      </c>
      <c r="E50" s="416" t="s">
        <v>57</v>
      </c>
      <c r="F50" s="416" t="s">
        <v>55</v>
      </c>
      <c r="G50" s="415" t="s">
        <v>56</v>
      </c>
      <c r="H50" s="354"/>
    </row>
    <row r="51" spans="2:10" s="353" customFormat="1" ht="15" hidden="1" customHeight="1" x14ac:dyDescent="0.25">
      <c r="B51" s="415">
        <v>35</v>
      </c>
      <c r="C51" s="449" t="s">
        <v>67</v>
      </c>
      <c r="D51" s="437" t="s">
        <v>68</v>
      </c>
      <c r="E51" s="416" t="s">
        <v>57</v>
      </c>
      <c r="F51" s="416" t="s">
        <v>55</v>
      </c>
      <c r="G51" s="415" t="s">
        <v>56</v>
      </c>
    </row>
    <row r="52" spans="2:10" s="353" customFormat="1" ht="15" customHeight="1" x14ac:dyDescent="0.25">
      <c r="B52" s="415">
        <v>36</v>
      </c>
      <c r="C52" s="489" t="s">
        <v>184</v>
      </c>
      <c r="D52" s="437" t="s">
        <v>185</v>
      </c>
      <c r="E52" s="416" t="s">
        <v>54</v>
      </c>
      <c r="F52" s="416" t="s">
        <v>55</v>
      </c>
      <c r="G52" s="415" t="s">
        <v>56</v>
      </c>
    </row>
    <row r="53" spans="2:10" s="353" customFormat="1" ht="15" customHeight="1" x14ac:dyDescent="0.25">
      <c r="B53" s="415">
        <v>37</v>
      </c>
      <c r="C53" s="489" t="s">
        <v>186</v>
      </c>
      <c r="D53" s="437" t="s">
        <v>187</v>
      </c>
      <c r="E53" s="416" t="s">
        <v>54</v>
      </c>
      <c r="F53" s="416" t="s">
        <v>55</v>
      </c>
      <c r="G53" s="415" t="s">
        <v>58</v>
      </c>
    </row>
    <row r="54" spans="2:10" s="353" customFormat="1" ht="15" customHeight="1" x14ac:dyDescent="0.25">
      <c r="B54" s="415">
        <v>38</v>
      </c>
      <c r="C54" s="489" t="s">
        <v>188</v>
      </c>
      <c r="D54" s="437" t="s">
        <v>189</v>
      </c>
      <c r="E54" s="416" t="s">
        <v>54</v>
      </c>
      <c r="F54" s="416" t="s">
        <v>55</v>
      </c>
      <c r="G54" s="415" t="s">
        <v>58</v>
      </c>
    </row>
    <row r="55" spans="2:10" s="353" customFormat="1" ht="15" customHeight="1" x14ac:dyDescent="0.25">
      <c r="B55" s="415">
        <v>39</v>
      </c>
      <c r="C55" s="489" t="s">
        <v>190</v>
      </c>
      <c r="D55" s="437" t="s">
        <v>191</v>
      </c>
      <c r="E55" s="416" t="s">
        <v>54</v>
      </c>
      <c r="F55" s="416" t="s">
        <v>55</v>
      </c>
      <c r="G55" s="415" t="s">
        <v>56</v>
      </c>
    </row>
    <row r="56" spans="2:10" s="353" customFormat="1" ht="15" customHeight="1" x14ac:dyDescent="0.25">
      <c r="B56" s="415">
        <v>40</v>
      </c>
      <c r="C56" s="489" t="s">
        <v>192</v>
      </c>
      <c r="D56" s="437" t="s">
        <v>193</v>
      </c>
      <c r="E56" s="416" t="s">
        <v>54</v>
      </c>
      <c r="F56" s="416" t="s">
        <v>55</v>
      </c>
      <c r="G56" s="415" t="s">
        <v>56</v>
      </c>
      <c r="H56" s="354"/>
    </row>
    <row r="57" spans="2:10" s="353" customFormat="1" ht="15" customHeight="1" x14ac:dyDescent="0.25">
      <c r="B57" s="415">
        <v>41</v>
      </c>
      <c r="C57" s="489" t="s">
        <v>194</v>
      </c>
      <c r="D57" s="437" t="s">
        <v>195</v>
      </c>
      <c r="E57" s="416" t="s">
        <v>54</v>
      </c>
      <c r="F57" s="416" t="s">
        <v>55</v>
      </c>
      <c r="G57" s="415" t="s">
        <v>58</v>
      </c>
    </row>
    <row r="58" spans="2:10" s="353" customFormat="1" ht="15" customHeight="1" x14ac:dyDescent="0.25">
      <c r="B58" s="415">
        <v>42</v>
      </c>
      <c r="C58" s="489" t="s">
        <v>196</v>
      </c>
      <c r="D58" s="437" t="s">
        <v>69</v>
      </c>
      <c r="E58" s="416" t="s">
        <v>54</v>
      </c>
      <c r="F58" s="416" t="s">
        <v>70</v>
      </c>
      <c r="G58" s="415" t="s">
        <v>56</v>
      </c>
      <c r="H58" s="356"/>
      <c r="I58" s="356"/>
      <c r="J58" s="356"/>
    </row>
    <row r="59" spans="2:10" s="353" customFormat="1" ht="15" customHeight="1" x14ac:dyDescent="0.25">
      <c r="B59" s="415">
        <v>43</v>
      </c>
      <c r="C59" s="489" t="s">
        <v>197</v>
      </c>
      <c r="D59" s="437" t="s">
        <v>71</v>
      </c>
      <c r="E59" s="416" t="s">
        <v>54</v>
      </c>
      <c r="F59" s="416" t="s">
        <v>70</v>
      </c>
      <c r="G59" s="415" t="s">
        <v>56</v>
      </c>
      <c r="H59" s="356"/>
      <c r="I59" s="356"/>
      <c r="J59" s="356"/>
    </row>
    <row r="60" spans="2:10" s="353" customFormat="1" ht="15" customHeight="1" x14ac:dyDescent="0.25">
      <c r="B60" s="415">
        <v>44</v>
      </c>
      <c r="C60" s="489" t="s">
        <v>198</v>
      </c>
      <c r="D60" s="437" t="s">
        <v>71</v>
      </c>
      <c r="E60" s="416" t="s">
        <v>54</v>
      </c>
      <c r="F60" s="416" t="s">
        <v>70</v>
      </c>
      <c r="G60" s="415" t="s">
        <v>56</v>
      </c>
      <c r="H60" s="356"/>
      <c r="I60" s="356"/>
      <c r="J60" s="356"/>
    </row>
    <row r="61" spans="2:10" s="353" customFormat="1" ht="15" customHeight="1" x14ac:dyDescent="0.25">
      <c r="B61" s="415">
        <v>45.1</v>
      </c>
      <c r="C61" s="489" t="s">
        <v>199</v>
      </c>
      <c r="D61" s="437" t="s">
        <v>72</v>
      </c>
      <c r="E61" s="416" t="s">
        <v>54</v>
      </c>
      <c r="F61" s="416" t="s">
        <v>70</v>
      </c>
      <c r="G61" s="415" t="s">
        <v>56</v>
      </c>
      <c r="H61" s="356"/>
      <c r="I61" s="356"/>
      <c r="J61" s="356"/>
    </row>
    <row r="62" spans="2:10" s="353" customFormat="1" ht="15" customHeight="1" x14ac:dyDescent="0.25">
      <c r="B62" s="415">
        <v>45.2</v>
      </c>
      <c r="C62" s="489" t="s">
        <v>200</v>
      </c>
      <c r="D62" s="437" t="s">
        <v>73</v>
      </c>
      <c r="E62" s="416" t="s">
        <v>54</v>
      </c>
      <c r="F62" s="416" t="s">
        <v>70</v>
      </c>
      <c r="G62" s="415" t="s">
        <v>56</v>
      </c>
      <c r="H62" s="356"/>
      <c r="I62" s="356"/>
      <c r="J62" s="356"/>
    </row>
    <row r="63" spans="2:10" s="353" customFormat="1" ht="15" customHeight="1" x14ac:dyDescent="0.25">
      <c r="B63" s="415">
        <v>46.1</v>
      </c>
      <c r="C63" s="489" t="s">
        <v>201</v>
      </c>
      <c r="D63" s="437" t="s">
        <v>202</v>
      </c>
      <c r="E63" s="416" t="s">
        <v>54</v>
      </c>
      <c r="F63" s="416" t="s">
        <v>70</v>
      </c>
      <c r="G63" s="415" t="s">
        <v>58</v>
      </c>
      <c r="H63" s="356"/>
      <c r="I63" s="356"/>
      <c r="J63" s="356"/>
    </row>
    <row r="64" spans="2:10" s="353" customFormat="1" ht="15" customHeight="1" x14ac:dyDescent="0.25">
      <c r="B64" s="415">
        <v>46.2</v>
      </c>
      <c r="C64" s="489" t="s">
        <v>203</v>
      </c>
      <c r="D64" s="437" t="s">
        <v>204</v>
      </c>
      <c r="E64" s="416" t="s">
        <v>54</v>
      </c>
      <c r="F64" s="416" t="s">
        <v>70</v>
      </c>
      <c r="G64" s="415" t="s">
        <v>58</v>
      </c>
      <c r="H64" s="356"/>
      <c r="I64" s="356"/>
      <c r="J64" s="356"/>
    </row>
    <row r="65" spans="2:10" s="353" customFormat="1" ht="15" hidden="1" customHeight="1" x14ac:dyDescent="0.25">
      <c r="B65" s="415">
        <v>47</v>
      </c>
      <c r="C65" s="489" t="s">
        <v>205</v>
      </c>
      <c r="D65" s="450" t="s">
        <v>74</v>
      </c>
      <c r="E65" s="451" t="s">
        <v>75</v>
      </c>
      <c r="F65" s="416" t="s">
        <v>70</v>
      </c>
      <c r="G65" s="451" t="s">
        <v>75</v>
      </c>
      <c r="H65" s="356"/>
      <c r="I65" s="356"/>
      <c r="J65" s="356"/>
    </row>
    <row r="66" spans="2:10" s="353" customFormat="1" ht="15" hidden="1" customHeight="1" x14ac:dyDescent="0.25">
      <c r="B66" s="415">
        <v>48</v>
      </c>
      <c r="C66" s="489" t="s">
        <v>206</v>
      </c>
      <c r="D66" s="437" t="s">
        <v>76</v>
      </c>
      <c r="E66" s="416" t="s">
        <v>57</v>
      </c>
      <c r="F66" s="416" t="s">
        <v>70</v>
      </c>
      <c r="G66" s="415" t="s">
        <v>58</v>
      </c>
      <c r="H66" s="356"/>
      <c r="I66" s="356"/>
      <c r="J66" s="356"/>
    </row>
    <row r="67" spans="2:10" s="353" customFormat="1" ht="15" hidden="1" customHeight="1" x14ac:dyDescent="0.25">
      <c r="B67" s="415">
        <v>49</v>
      </c>
      <c r="C67" s="489" t="s">
        <v>207</v>
      </c>
      <c r="D67" s="437" t="s">
        <v>80</v>
      </c>
      <c r="E67" s="451" t="s">
        <v>75</v>
      </c>
      <c r="F67" s="451" t="s">
        <v>75</v>
      </c>
      <c r="G67" s="451" t="s">
        <v>75</v>
      </c>
      <c r="H67" s="356"/>
      <c r="I67" s="356"/>
      <c r="J67" s="356"/>
    </row>
    <row r="68" spans="2:10" s="353" customFormat="1" ht="15" customHeight="1" x14ac:dyDescent="0.25">
      <c r="B68" s="415">
        <v>50</v>
      </c>
      <c r="C68" s="489" t="s">
        <v>208</v>
      </c>
      <c r="D68" s="437" t="s">
        <v>77</v>
      </c>
      <c r="E68" s="451" t="s">
        <v>54</v>
      </c>
      <c r="F68" s="416" t="s">
        <v>70</v>
      </c>
      <c r="G68" s="415" t="s">
        <v>58</v>
      </c>
      <c r="H68" s="356"/>
      <c r="I68" s="356"/>
      <c r="J68" s="356"/>
    </row>
    <row r="69" spans="2:10" s="353" customFormat="1" ht="15" customHeight="1" x14ac:dyDescent="0.25">
      <c r="B69" s="415">
        <v>51</v>
      </c>
      <c r="C69" s="489" t="s">
        <v>209</v>
      </c>
      <c r="D69" s="437" t="s">
        <v>81</v>
      </c>
      <c r="E69" s="416" t="s">
        <v>54</v>
      </c>
      <c r="F69" s="416" t="s">
        <v>70</v>
      </c>
      <c r="G69" s="415" t="s">
        <v>56</v>
      </c>
      <c r="H69" s="356"/>
      <c r="I69" s="356"/>
      <c r="J69" s="356"/>
    </row>
    <row r="70" spans="2:10" s="353" customFormat="1" ht="15" customHeight="1" x14ac:dyDescent="0.25">
      <c r="B70" s="415">
        <v>52</v>
      </c>
      <c r="C70" s="489" t="s">
        <v>210</v>
      </c>
      <c r="D70" s="452" t="s">
        <v>78</v>
      </c>
      <c r="E70" s="453" t="s">
        <v>54</v>
      </c>
      <c r="F70" s="453" t="s">
        <v>55</v>
      </c>
      <c r="G70" s="453" t="s">
        <v>75</v>
      </c>
      <c r="H70" s="356"/>
      <c r="I70" s="356"/>
      <c r="J70" s="356"/>
    </row>
    <row r="71" spans="2:10" s="353" customFormat="1" ht="15" customHeight="1" x14ac:dyDescent="0.25">
      <c r="B71" s="415">
        <v>53</v>
      </c>
      <c r="C71" s="489" t="s">
        <v>211</v>
      </c>
      <c r="D71" s="490" t="s">
        <v>212</v>
      </c>
      <c r="E71" s="453" t="s">
        <v>54</v>
      </c>
      <c r="F71" s="453" t="s">
        <v>70</v>
      </c>
      <c r="G71" s="453" t="s">
        <v>58</v>
      </c>
      <c r="H71" s="356"/>
      <c r="I71" s="356"/>
      <c r="J71" s="356"/>
    </row>
    <row r="72" spans="2:10" s="353" customFormat="1" ht="15" customHeight="1" x14ac:dyDescent="0.25">
      <c r="B72" s="415">
        <v>54</v>
      </c>
      <c r="C72" s="489" t="s">
        <v>213</v>
      </c>
      <c r="D72" s="490" t="s">
        <v>214</v>
      </c>
      <c r="E72" s="453" t="s">
        <v>54</v>
      </c>
      <c r="F72" s="453" t="s">
        <v>70</v>
      </c>
      <c r="G72" s="453" t="s">
        <v>58</v>
      </c>
      <c r="H72" s="356"/>
      <c r="I72" s="356"/>
      <c r="J72" s="356"/>
    </row>
    <row r="73" spans="2:10" s="353" customFormat="1" ht="15" customHeight="1" x14ac:dyDescent="0.25">
      <c r="B73" s="415">
        <v>55</v>
      </c>
      <c r="C73" s="489" t="s">
        <v>215</v>
      </c>
      <c r="D73" s="437" t="s">
        <v>0</v>
      </c>
      <c r="E73" s="416" t="s">
        <v>54</v>
      </c>
      <c r="F73" s="416" t="s">
        <v>70</v>
      </c>
      <c r="G73" s="415" t="s">
        <v>58</v>
      </c>
      <c r="H73" s="356"/>
      <c r="I73" s="356"/>
      <c r="J73" s="356"/>
    </row>
    <row r="74" spans="2:10" s="353" customFormat="1" ht="7.5" customHeight="1" thickBot="1" x14ac:dyDescent="0.3">
      <c r="B74" s="427"/>
      <c r="C74" s="428"/>
      <c r="D74" s="429"/>
      <c r="E74" s="430"/>
      <c r="F74" s="430"/>
      <c r="G74" s="431"/>
      <c r="H74" s="356"/>
      <c r="I74" s="356"/>
      <c r="J74" s="356"/>
    </row>
    <row r="75" spans="2:10" s="353" customFormat="1" ht="7.5" customHeight="1" x14ac:dyDescent="0.25">
      <c r="B75" s="357"/>
      <c r="C75" s="358"/>
      <c r="D75" s="359"/>
      <c r="E75" s="359"/>
      <c r="F75" s="360"/>
      <c r="G75" s="360"/>
      <c r="H75" s="356"/>
      <c r="I75" s="356"/>
      <c r="J75" s="356"/>
    </row>
    <row r="76" spans="2:10" s="353" customFormat="1" ht="7.5" customHeight="1" x14ac:dyDescent="0.25">
      <c r="B76" s="361"/>
      <c r="C76" s="362"/>
      <c r="F76" s="363"/>
      <c r="G76" s="363"/>
      <c r="H76" s="356"/>
      <c r="I76" s="356"/>
      <c r="J76" s="356"/>
    </row>
    <row r="77" spans="2:10" s="353" customFormat="1" ht="15" customHeight="1" x14ac:dyDescent="0.25">
      <c r="B77" s="361"/>
      <c r="C77" s="364"/>
      <c r="D77" s="365"/>
      <c r="E77" s="366"/>
      <c r="F77" s="367"/>
      <c r="G77" s="363"/>
      <c r="H77" s="356"/>
      <c r="I77" s="356"/>
      <c r="J77" s="356"/>
    </row>
    <row r="78" spans="2:10" s="353" customFormat="1" ht="15" customHeight="1" x14ac:dyDescent="0.25">
      <c r="B78" s="361"/>
      <c r="C78" s="362"/>
      <c r="F78" s="363"/>
      <c r="G78" s="363"/>
      <c r="H78" s="356"/>
      <c r="I78" s="356"/>
      <c r="J78" s="356"/>
    </row>
    <row r="79" spans="2:10" s="353" customFormat="1" ht="11.25" customHeight="1" x14ac:dyDescent="0.25">
      <c r="B79" s="368"/>
      <c r="C79" s="362"/>
      <c r="F79" s="363"/>
      <c r="G79" s="363"/>
      <c r="H79" s="356"/>
      <c r="I79" s="356"/>
      <c r="J79" s="356"/>
    </row>
    <row r="80" spans="2:10" s="353" customFormat="1" ht="11.25" customHeight="1" x14ac:dyDescent="0.25">
      <c r="B80" s="368"/>
      <c r="C80" s="362"/>
      <c r="F80" s="363"/>
      <c r="G80" s="363"/>
    </row>
    <row r="81" spans="2:93" x14ac:dyDescent="0.25">
      <c r="B81" s="369"/>
      <c r="C81" s="362"/>
    </row>
    <row r="82" spans="2:93" x14ac:dyDescent="0.25">
      <c r="C82" s="362"/>
    </row>
    <row r="83" spans="2:93" x14ac:dyDescent="0.25">
      <c r="C83" s="362"/>
    </row>
    <row r="84" spans="2:93" x14ac:dyDescent="0.25">
      <c r="C84" s="362"/>
    </row>
    <row r="85" spans="2:93" s="371" customFormat="1" x14ac:dyDescent="0.25">
      <c r="B85" s="370"/>
      <c r="C85" s="362"/>
      <c r="D85" s="348"/>
      <c r="E85" s="348"/>
      <c r="F85" s="350"/>
      <c r="G85" s="350"/>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348"/>
      <c r="AP85" s="348"/>
      <c r="AQ85" s="348"/>
      <c r="AR85" s="348"/>
      <c r="AS85" s="348"/>
      <c r="AT85" s="348"/>
      <c r="AU85" s="348"/>
      <c r="AV85" s="348"/>
      <c r="AW85" s="348"/>
      <c r="AX85" s="348"/>
      <c r="AY85" s="348"/>
      <c r="AZ85" s="348"/>
      <c r="BA85" s="348"/>
      <c r="BB85" s="348"/>
      <c r="BC85" s="348"/>
      <c r="BD85" s="348"/>
      <c r="BE85" s="348"/>
      <c r="BF85" s="348"/>
      <c r="BG85" s="348"/>
      <c r="BH85" s="348"/>
      <c r="BI85" s="348"/>
      <c r="BJ85" s="348"/>
      <c r="BK85" s="348"/>
      <c r="BL85" s="348"/>
      <c r="BM85" s="348"/>
      <c r="BN85" s="348"/>
      <c r="BO85" s="348"/>
      <c r="BP85" s="348"/>
      <c r="BQ85" s="348"/>
      <c r="BR85" s="348"/>
      <c r="BS85" s="348"/>
      <c r="BT85" s="348"/>
      <c r="BU85" s="348"/>
      <c r="BV85" s="348"/>
      <c r="BW85" s="348"/>
      <c r="BX85" s="348"/>
      <c r="BY85" s="348"/>
      <c r="BZ85" s="348"/>
      <c r="CA85" s="348"/>
      <c r="CB85" s="348"/>
      <c r="CC85" s="348"/>
      <c r="CD85" s="348"/>
      <c r="CE85" s="348"/>
      <c r="CF85" s="348"/>
      <c r="CG85" s="348"/>
      <c r="CH85" s="348"/>
      <c r="CI85" s="348"/>
      <c r="CJ85" s="348"/>
      <c r="CK85" s="348"/>
      <c r="CL85" s="348"/>
      <c r="CM85" s="348"/>
      <c r="CN85" s="348"/>
      <c r="CO85" s="348"/>
    </row>
    <row r="86" spans="2:93" s="371" customFormat="1" x14ac:dyDescent="0.25">
      <c r="B86" s="370"/>
      <c r="C86" s="362"/>
      <c r="D86" s="348"/>
      <c r="E86" s="348"/>
      <c r="F86" s="350"/>
      <c r="G86" s="350"/>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c r="AJ86" s="348"/>
      <c r="AK86" s="348"/>
      <c r="AL86" s="348"/>
      <c r="AM86" s="348"/>
      <c r="AN86" s="348"/>
      <c r="AO86" s="348"/>
      <c r="AP86" s="348"/>
      <c r="AQ86" s="348"/>
      <c r="AR86" s="348"/>
      <c r="AS86" s="348"/>
      <c r="AT86" s="348"/>
      <c r="AU86" s="348"/>
      <c r="AV86" s="348"/>
      <c r="AW86" s="348"/>
      <c r="AX86" s="348"/>
      <c r="AY86" s="348"/>
      <c r="AZ86" s="348"/>
      <c r="BA86" s="348"/>
      <c r="BB86" s="348"/>
      <c r="BC86" s="348"/>
      <c r="BD86" s="348"/>
      <c r="BE86" s="348"/>
      <c r="BF86" s="348"/>
      <c r="BG86" s="348"/>
      <c r="BH86" s="348"/>
      <c r="BI86" s="348"/>
      <c r="BJ86" s="348"/>
      <c r="BK86" s="348"/>
      <c r="BL86" s="348"/>
      <c r="BM86" s="348"/>
      <c r="BN86" s="348"/>
      <c r="BO86" s="348"/>
      <c r="BP86" s="348"/>
      <c r="BQ86" s="348"/>
      <c r="BR86" s="348"/>
      <c r="BS86" s="348"/>
      <c r="BT86" s="348"/>
      <c r="BU86" s="348"/>
      <c r="BV86" s="348"/>
      <c r="BW86" s="348"/>
      <c r="BX86" s="348"/>
      <c r="BY86" s="348"/>
      <c r="BZ86" s="348"/>
      <c r="CA86" s="348"/>
      <c r="CB86" s="348"/>
      <c r="CC86" s="348"/>
      <c r="CD86" s="348"/>
      <c r="CE86" s="348"/>
      <c r="CF86" s="348"/>
      <c r="CG86" s="348"/>
      <c r="CH86" s="348"/>
      <c r="CI86" s="348"/>
      <c r="CJ86" s="348"/>
      <c r="CK86" s="348"/>
      <c r="CL86" s="348"/>
      <c r="CM86" s="348"/>
      <c r="CN86" s="348"/>
      <c r="CO86" s="348"/>
    </row>
    <row r="87" spans="2:93" s="371" customFormat="1" x14ac:dyDescent="0.25">
      <c r="B87" s="370"/>
      <c r="C87" s="362"/>
      <c r="D87" s="348"/>
      <c r="E87" s="348"/>
      <c r="F87" s="350"/>
      <c r="G87" s="350"/>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8"/>
      <c r="AZ87" s="348"/>
      <c r="BA87" s="348"/>
      <c r="BB87" s="348"/>
      <c r="BC87" s="348"/>
      <c r="BD87" s="348"/>
      <c r="BE87" s="348"/>
      <c r="BF87" s="348"/>
      <c r="BG87" s="348"/>
      <c r="BH87" s="348"/>
      <c r="BI87" s="348"/>
      <c r="BJ87" s="348"/>
      <c r="BK87" s="348"/>
      <c r="BL87" s="348"/>
      <c r="BM87" s="348"/>
      <c r="BN87" s="348"/>
      <c r="BO87" s="348"/>
      <c r="BP87" s="348"/>
      <c r="BQ87" s="348"/>
      <c r="BR87" s="348"/>
      <c r="BS87" s="348"/>
      <c r="BT87" s="348"/>
      <c r="BU87" s="348"/>
      <c r="BV87" s="348"/>
      <c r="BW87" s="348"/>
      <c r="BX87" s="348"/>
      <c r="BY87" s="348"/>
      <c r="BZ87" s="348"/>
      <c r="CA87" s="348"/>
      <c r="CB87" s="348"/>
      <c r="CC87" s="348"/>
      <c r="CD87" s="348"/>
      <c r="CE87" s="348"/>
      <c r="CF87" s="348"/>
      <c r="CG87" s="348"/>
      <c r="CH87" s="348"/>
      <c r="CI87" s="348"/>
      <c r="CJ87" s="348"/>
      <c r="CK87" s="348"/>
      <c r="CL87" s="348"/>
      <c r="CM87" s="348"/>
      <c r="CN87" s="348"/>
      <c r="CO87" s="348"/>
    </row>
    <row r="88" spans="2:93" s="371" customFormat="1" x14ac:dyDescent="0.25">
      <c r="B88" s="370"/>
      <c r="C88" s="362"/>
      <c r="D88" s="348"/>
      <c r="E88" s="348"/>
      <c r="F88" s="350"/>
      <c r="G88" s="350"/>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c r="AY88" s="348"/>
      <c r="AZ88" s="348"/>
      <c r="BA88" s="348"/>
      <c r="BB88" s="348"/>
      <c r="BC88" s="348"/>
      <c r="BD88" s="348"/>
      <c r="BE88" s="348"/>
      <c r="BF88" s="348"/>
      <c r="BG88" s="348"/>
      <c r="BH88" s="348"/>
      <c r="BI88" s="348"/>
      <c r="BJ88" s="348"/>
      <c r="BK88" s="348"/>
      <c r="BL88" s="348"/>
      <c r="BM88" s="348"/>
      <c r="BN88" s="348"/>
      <c r="BO88" s="348"/>
      <c r="BP88" s="348"/>
      <c r="BQ88" s="348"/>
      <c r="BR88" s="348"/>
      <c r="BS88" s="348"/>
      <c r="BT88" s="348"/>
      <c r="BU88" s="348"/>
      <c r="BV88" s="348"/>
      <c r="BW88" s="348"/>
      <c r="BX88" s="348"/>
      <c r="BY88" s="348"/>
      <c r="BZ88" s="348"/>
      <c r="CA88" s="348"/>
      <c r="CB88" s="348"/>
      <c r="CC88" s="348"/>
      <c r="CD88" s="348"/>
      <c r="CE88" s="348"/>
      <c r="CF88" s="348"/>
      <c r="CG88" s="348"/>
      <c r="CH88" s="348"/>
      <c r="CI88" s="348"/>
      <c r="CJ88" s="348"/>
      <c r="CK88" s="348"/>
      <c r="CL88" s="348"/>
      <c r="CM88" s="348"/>
      <c r="CN88" s="348"/>
      <c r="CO88" s="348"/>
    </row>
    <row r="89" spans="2:93" s="371" customFormat="1" x14ac:dyDescent="0.25">
      <c r="B89" s="370"/>
      <c r="C89" s="362"/>
      <c r="D89" s="348"/>
      <c r="E89" s="348"/>
      <c r="F89" s="350"/>
      <c r="G89" s="350"/>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c r="AY89" s="348"/>
      <c r="AZ89" s="348"/>
      <c r="BA89" s="348"/>
      <c r="BB89" s="348"/>
      <c r="BC89" s="348"/>
      <c r="BD89" s="348"/>
      <c r="BE89" s="348"/>
      <c r="BF89" s="348"/>
      <c r="BG89" s="348"/>
      <c r="BH89" s="348"/>
      <c r="BI89" s="348"/>
      <c r="BJ89" s="348"/>
      <c r="BK89" s="348"/>
      <c r="BL89" s="348"/>
      <c r="BM89" s="348"/>
      <c r="BN89" s="348"/>
      <c r="BO89" s="348"/>
      <c r="BP89" s="348"/>
      <c r="BQ89" s="348"/>
      <c r="BR89" s="348"/>
      <c r="BS89" s="348"/>
      <c r="BT89" s="348"/>
      <c r="BU89" s="348"/>
      <c r="BV89" s="348"/>
      <c r="BW89" s="348"/>
      <c r="BX89" s="348"/>
      <c r="BY89" s="348"/>
      <c r="BZ89" s="348"/>
      <c r="CA89" s="348"/>
      <c r="CB89" s="348"/>
      <c r="CC89" s="348"/>
      <c r="CD89" s="348"/>
      <c r="CE89" s="348"/>
      <c r="CF89" s="348"/>
      <c r="CG89" s="348"/>
      <c r="CH89" s="348"/>
      <c r="CI89" s="348"/>
      <c r="CJ89" s="348"/>
      <c r="CK89" s="348"/>
      <c r="CL89" s="348"/>
      <c r="CM89" s="348"/>
      <c r="CN89" s="348"/>
      <c r="CO89" s="348"/>
    </row>
    <row r="90" spans="2:93" s="371" customFormat="1" x14ac:dyDescent="0.25">
      <c r="B90" s="370"/>
      <c r="C90" s="362"/>
      <c r="D90" s="348"/>
      <c r="E90" s="348"/>
      <c r="F90" s="350"/>
      <c r="G90" s="350"/>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8"/>
      <c r="CC90" s="348"/>
      <c r="CD90" s="348"/>
      <c r="CE90" s="348"/>
      <c r="CF90" s="348"/>
      <c r="CG90" s="348"/>
      <c r="CH90" s="348"/>
      <c r="CI90" s="348"/>
      <c r="CJ90" s="348"/>
      <c r="CK90" s="348"/>
      <c r="CL90" s="348"/>
      <c r="CM90" s="348"/>
      <c r="CN90" s="348"/>
      <c r="CO90" s="348"/>
    </row>
    <row r="91" spans="2:93" s="371" customFormat="1" x14ac:dyDescent="0.25">
      <c r="B91" s="370"/>
      <c r="C91" s="362"/>
      <c r="D91" s="348"/>
      <c r="E91" s="348"/>
      <c r="F91" s="350"/>
      <c r="G91" s="350"/>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c r="CE91" s="348"/>
      <c r="CF91" s="348"/>
      <c r="CG91" s="348"/>
      <c r="CH91" s="348"/>
      <c r="CI91" s="348"/>
      <c r="CJ91" s="348"/>
      <c r="CK91" s="348"/>
      <c r="CL91" s="348"/>
      <c r="CM91" s="348"/>
      <c r="CN91" s="348"/>
      <c r="CO91" s="348"/>
    </row>
    <row r="92" spans="2:93" s="371" customFormat="1" x14ac:dyDescent="0.25">
      <c r="B92" s="370"/>
      <c r="C92" s="362"/>
      <c r="D92" s="348"/>
      <c r="E92" s="348"/>
      <c r="F92" s="350"/>
      <c r="G92" s="350"/>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c r="AJ92" s="348"/>
      <c r="AK92" s="348"/>
      <c r="AL92" s="348"/>
      <c r="AM92" s="348"/>
      <c r="AN92" s="348"/>
      <c r="AO92" s="348"/>
      <c r="AP92" s="348"/>
      <c r="AQ92" s="348"/>
      <c r="AR92" s="348"/>
      <c r="AS92" s="348"/>
      <c r="AT92" s="348"/>
      <c r="AU92" s="348"/>
      <c r="AV92" s="348"/>
      <c r="AW92" s="348"/>
      <c r="AX92" s="348"/>
      <c r="AY92" s="348"/>
      <c r="AZ92" s="348"/>
      <c r="BA92" s="348"/>
      <c r="BB92" s="348"/>
      <c r="BC92" s="348"/>
      <c r="BD92" s="348"/>
      <c r="BE92" s="348"/>
      <c r="BF92" s="348"/>
      <c r="BG92" s="348"/>
      <c r="BH92" s="348"/>
      <c r="BI92" s="348"/>
      <c r="BJ92" s="348"/>
      <c r="BK92" s="348"/>
      <c r="BL92" s="348"/>
      <c r="BM92" s="348"/>
      <c r="BN92" s="348"/>
      <c r="BO92" s="348"/>
      <c r="BP92" s="348"/>
      <c r="BQ92" s="348"/>
      <c r="BR92" s="348"/>
      <c r="BS92" s="348"/>
      <c r="BT92" s="348"/>
      <c r="BU92" s="348"/>
      <c r="BV92" s="348"/>
      <c r="BW92" s="348"/>
      <c r="BX92" s="348"/>
      <c r="BY92" s="348"/>
      <c r="BZ92" s="348"/>
      <c r="CA92" s="348"/>
      <c r="CB92" s="348"/>
      <c r="CC92" s="348"/>
      <c r="CD92" s="348"/>
      <c r="CE92" s="348"/>
      <c r="CF92" s="348"/>
      <c r="CG92" s="348"/>
      <c r="CH92" s="348"/>
      <c r="CI92" s="348"/>
      <c r="CJ92" s="348"/>
      <c r="CK92" s="348"/>
      <c r="CL92" s="348"/>
      <c r="CM92" s="348"/>
      <c r="CN92" s="348"/>
      <c r="CO92" s="348"/>
    </row>
    <row r="93" spans="2:93" s="371" customFormat="1" x14ac:dyDescent="0.25">
      <c r="B93" s="370"/>
      <c r="C93" s="362"/>
      <c r="D93" s="348"/>
      <c r="E93" s="348"/>
      <c r="F93" s="350"/>
      <c r="G93" s="350"/>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c r="AR93" s="348"/>
      <c r="AS93" s="348"/>
      <c r="AT93" s="348"/>
      <c r="AU93" s="348"/>
      <c r="AV93" s="348"/>
      <c r="AW93" s="348"/>
      <c r="AX93" s="348"/>
      <c r="AY93" s="348"/>
      <c r="AZ93" s="348"/>
      <c r="BA93" s="348"/>
      <c r="BB93" s="348"/>
      <c r="BC93" s="348"/>
      <c r="BD93" s="348"/>
      <c r="BE93" s="348"/>
      <c r="BF93" s="348"/>
      <c r="BG93" s="348"/>
      <c r="BH93" s="348"/>
      <c r="BI93" s="348"/>
      <c r="BJ93" s="348"/>
      <c r="BK93" s="348"/>
      <c r="BL93" s="348"/>
      <c r="BM93" s="348"/>
      <c r="BN93" s="348"/>
      <c r="BO93" s="348"/>
      <c r="BP93" s="348"/>
      <c r="BQ93" s="348"/>
      <c r="BR93" s="348"/>
      <c r="BS93" s="348"/>
      <c r="BT93" s="348"/>
      <c r="BU93" s="348"/>
      <c r="BV93" s="348"/>
      <c r="BW93" s="348"/>
      <c r="BX93" s="348"/>
      <c r="BY93" s="348"/>
      <c r="BZ93" s="348"/>
      <c r="CA93" s="348"/>
      <c r="CB93" s="348"/>
      <c r="CC93" s="348"/>
      <c r="CD93" s="348"/>
      <c r="CE93" s="348"/>
      <c r="CF93" s="348"/>
      <c r="CG93" s="348"/>
      <c r="CH93" s="348"/>
      <c r="CI93" s="348"/>
      <c r="CJ93" s="348"/>
      <c r="CK93" s="348"/>
      <c r="CL93" s="348"/>
      <c r="CM93" s="348"/>
      <c r="CN93" s="348"/>
      <c r="CO93" s="348"/>
    </row>
    <row r="94" spans="2:93" s="371" customFormat="1" x14ac:dyDescent="0.25">
      <c r="B94" s="370"/>
      <c r="C94" s="362"/>
      <c r="D94" s="348"/>
      <c r="E94" s="348"/>
      <c r="F94" s="350"/>
      <c r="G94" s="350"/>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c r="AR94" s="348"/>
      <c r="AS94" s="348"/>
      <c r="AT94" s="348"/>
      <c r="AU94" s="348"/>
      <c r="AV94" s="348"/>
      <c r="AW94" s="348"/>
      <c r="AX94" s="348"/>
      <c r="AY94" s="348"/>
      <c r="AZ94" s="348"/>
      <c r="BA94" s="348"/>
      <c r="BB94" s="348"/>
      <c r="BC94" s="348"/>
      <c r="BD94" s="348"/>
      <c r="BE94" s="348"/>
      <c r="BF94" s="348"/>
      <c r="BG94" s="348"/>
      <c r="BH94" s="348"/>
      <c r="BI94" s="348"/>
      <c r="BJ94" s="348"/>
      <c r="BK94" s="348"/>
      <c r="BL94" s="348"/>
      <c r="BM94" s="348"/>
      <c r="BN94" s="348"/>
      <c r="BO94" s="348"/>
      <c r="BP94" s="348"/>
      <c r="BQ94" s="348"/>
      <c r="BR94" s="348"/>
      <c r="BS94" s="348"/>
      <c r="BT94" s="348"/>
      <c r="BU94" s="348"/>
      <c r="BV94" s="348"/>
      <c r="BW94" s="348"/>
      <c r="BX94" s="348"/>
      <c r="BY94" s="348"/>
      <c r="BZ94" s="348"/>
      <c r="CA94" s="348"/>
      <c r="CB94" s="348"/>
      <c r="CC94" s="348"/>
      <c r="CD94" s="348"/>
      <c r="CE94" s="348"/>
      <c r="CF94" s="348"/>
      <c r="CG94" s="348"/>
      <c r="CH94" s="348"/>
      <c r="CI94" s="348"/>
      <c r="CJ94" s="348"/>
      <c r="CK94" s="348"/>
      <c r="CL94" s="348"/>
      <c r="CM94" s="348"/>
      <c r="CN94" s="348"/>
      <c r="CO94" s="348"/>
    </row>
    <row r="95" spans="2:93" s="371" customFormat="1" x14ac:dyDescent="0.25">
      <c r="B95" s="370"/>
      <c r="C95" s="362"/>
      <c r="D95" s="348"/>
      <c r="E95" s="348"/>
      <c r="F95" s="350"/>
      <c r="G95" s="350"/>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8"/>
      <c r="AY95" s="348"/>
      <c r="AZ95" s="348"/>
      <c r="BA95" s="348"/>
      <c r="BB95" s="348"/>
      <c r="BC95" s="348"/>
      <c r="BD95" s="348"/>
      <c r="BE95" s="348"/>
      <c r="BF95" s="348"/>
      <c r="BG95" s="348"/>
      <c r="BH95" s="348"/>
      <c r="BI95" s="348"/>
      <c r="BJ95" s="348"/>
      <c r="BK95" s="348"/>
      <c r="BL95" s="348"/>
      <c r="BM95" s="348"/>
      <c r="BN95" s="348"/>
      <c r="BO95" s="348"/>
      <c r="BP95" s="348"/>
      <c r="BQ95" s="348"/>
      <c r="BR95" s="348"/>
      <c r="BS95" s="348"/>
      <c r="BT95" s="348"/>
      <c r="BU95" s="348"/>
      <c r="BV95" s="348"/>
      <c r="BW95" s="348"/>
      <c r="BX95" s="348"/>
      <c r="BY95" s="348"/>
      <c r="BZ95" s="348"/>
      <c r="CA95" s="348"/>
      <c r="CB95" s="348"/>
      <c r="CC95" s="348"/>
      <c r="CD95" s="348"/>
      <c r="CE95" s="348"/>
      <c r="CF95" s="348"/>
      <c r="CG95" s="348"/>
      <c r="CH95" s="348"/>
      <c r="CI95" s="348"/>
      <c r="CJ95" s="348"/>
      <c r="CK95" s="348"/>
      <c r="CL95" s="348"/>
      <c r="CM95" s="348"/>
      <c r="CN95" s="348"/>
      <c r="CO95" s="348"/>
    </row>
    <row r="96" spans="2:93" x14ac:dyDescent="0.25">
      <c r="C96" s="362"/>
    </row>
    <row r="97" spans="3:3" x14ac:dyDescent="0.25">
      <c r="C97" s="362"/>
    </row>
    <row r="98" spans="3:3" x14ac:dyDescent="0.25">
      <c r="C98" s="362"/>
    </row>
    <row r="99" spans="3:3" x14ac:dyDescent="0.25">
      <c r="C99" s="362"/>
    </row>
    <row r="100" spans="3:3" x14ac:dyDescent="0.25">
      <c r="C100" s="362"/>
    </row>
    <row r="101" spans="3:3" x14ac:dyDescent="0.25">
      <c r="C101" s="362"/>
    </row>
    <row r="102" spans="3:3" x14ac:dyDescent="0.25">
      <c r="C102" s="362"/>
    </row>
    <row r="103" spans="3:3" x14ac:dyDescent="0.25">
      <c r="C103" s="362"/>
    </row>
    <row r="104" spans="3:3" x14ac:dyDescent="0.25">
      <c r="C104" s="362"/>
    </row>
    <row r="105" spans="3:3" x14ac:dyDescent="0.25">
      <c r="C105" s="362"/>
    </row>
    <row r="106" spans="3:3" x14ac:dyDescent="0.25">
      <c r="C106" s="362"/>
    </row>
    <row r="107" spans="3:3" x14ac:dyDescent="0.25">
      <c r="C107" s="362"/>
    </row>
    <row r="108" spans="3:3" x14ac:dyDescent="0.25">
      <c r="C108" s="362"/>
    </row>
    <row r="109" spans="3:3" x14ac:dyDescent="0.25">
      <c r="C109" s="362"/>
    </row>
    <row r="110" spans="3:3" x14ac:dyDescent="0.25">
      <c r="C110" s="362"/>
    </row>
    <row r="111" spans="3:3" x14ac:dyDescent="0.25">
      <c r="C111" s="362"/>
    </row>
    <row r="112" spans="3:3" x14ac:dyDescent="0.25">
      <c r="C112" s="362"/>
    </row>
    <row r="113" spans="3:3" x14ac:dyDescent="0.25">
      <c r="C113" s="362"/>
    </row>
    <row r="114" spans="3:3" x14ac:dyDescent="0.25">
      <c r="C114" s="362"/>
    </row>
    <row r="115" spans="3:3" x14ac:dyDescent="0.25">
      <c r="C115" s="362"/>
    </row>
    <row r="116" spans="3:3" x14ac:dyDescent="0.25">
      <c r="C116" s="362"/>
    </row>
    <row r="117" spans="3:3" x14ac:dyDescent="0.25">
      <c r="C117" s="362"/>
    </row>
    <row r="118" spans="3:3" x14ac:dyDescent="0.25">
      <c r="C118" s="362"/>
    </row>
    <row r="119" spans="3:3" x14ac:dyDescent="0.25">
      <c r="C119" s="362"/>
    </row>
    <row r="120" spans="3:3" x14ac:dyDescent="0.25">
      <c r="C120" s="362"/>
    </row>
    <row r="121" spans="3:3" x14ac:dyDescent="0.25">
      <c r="C121" s="362"/>
    </row>
    <row r="122" spans="3:3" x14ac:dyDescent="0.25">
      <c r="C122" s="362"/>
    </row>
    <row r="123" spans="3:3" x14ac:dyDescent="0.25">
      <c r="C123" s="362"/>
    </row>
    <row r="124" spans="3:3" x14ac:dyDescent="0.25">
      <c r="C124" s="362"/>
    </row>
    <row r="125" spans="3:3" x14ac:dyDescent="0.25">
      <c r="C125" s="362"/>
    </row>
    <row r="126" spans="3:3" x14ac:dyDescent="0.25">
      <c r="C126" s="362"/>
    </row>
    <row r="127" spans="3:3" x14ac:dyDescent="0.25">
      <c r="C127" s="362"/>
    </row>
    <row r="128" spans="3:3" x14ac:dyDescent="0.25">
      <c r="C128" s="362"/>
    </row>
    <row r="129" spans="3:3" x14ac:dyDescent="0.25">
      <c r="C129" s="362"/>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75"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27"/>
  <sheetViews>
    <sheetView showGridLines="0" zoomScaleNormal="100" workbookViewId="0">
      <selection activeCell="B2" sqref="B2"/>
    </sheetView>
  </sheetViews>
  <sheetFormatPr defaultColWidth="8.7109375" defaultRowHeight="15" x14ac:dyDescent="0.25"/>
  <cols>
    <col min="3" max="3" width="38.7109375" customWidth="1"/>
  </cols>
  <sheetData>
    <row r="2" spans="2:7" x14ac:dyDescent="0.25">
      <c r="B2" s="2" t="s">
        <v>562</v>
      </c>
    </row>
    <row r="4" spans="2:7" ht="15.75" thickBot="1" x14ac:dyDescent="0.3">
      <c r="B4" s="42" t="s">
        <v>589</v>
      </c>
      <c r="C4" s="27" t="s">
        <v>606</v>
      </c>
    </row>
    <row r="5" spans="2:7" ht="15.75" thickBot="1" x14ac:dyDescent="0.3">
      <c r="B5" s="27"/>
      <c r="C5" s="151"/>
      <c r="D5" s="161">
        <v>2018</v>
      </c>
      <c r="E5" s="162">
        <v>2019</v>
      </c>
      <c r="F5" s="162">
        <v>2020</v>
      </c>
      <c r="G5" s="163">
        <v>2021</v>
      </c>
    </row>
    <row r="6" spans="2:7" x14ac:dyDescent="0.25">
      <c r="B6" s="454"/>
      <c r="C6" s="152" t="s">
        <v>604</v>
      </c>
      <c r="D6" s="155">
        <v>0.1297879065600458</v>
      </c>
      <c r="E6" s="156">
        <v>0.13893188440286333</v>
      </c>
      <c r="F6" s="156">
        <v>0.28155038523119552</v>
      </c>
      <c r="G6" s="157">
        <v>0.26302265516643741</v>
      </c>
    </row>
    <row r="7" spans="2:7" x14ac:dyDescent="0.25">
      <c r="B7" s="454"/>
      <c r="C7" s="153" t="s">
        <v>605</v>
      </c>
      <c r="D7" s="158">
        <v>2.279202405124672E-2</v>
      </c>
      <c r="E7" s="159">
        <v>0.11493808092384172</v>
      </c>
      <c r="F7" s="159">
        <v>0.16372093673824339</v>
      </c>
      <c r="G7" s="160">
        <v>0.14552674186458583</v>
      </c>
    </row>
    <row r="8" spans="2:7" ht="15.75" thickBot="1" x14ac:dyDescent="0.3">
      <c r="B8" s="454"/>
      <c r="C8" s="154" t="s">
        <v>422</v>
      </c>
      <c r="D8" s="158">
        <v>0.28331750389673022</v>
      </c>
      <c r="E8" s="159">
        <v>0.15518576645519996</v>
      </c>
      <c r="F8" s="159">
        <v>4.775193680164426E-2</v>
      </c>
      <c r="G8" s="160">
        <v>9.1800979693710386E-2</v>
      </c>
    </row>
    <row r="9" spans="2:7" ht="15.75" thickBot="1" x14ac:dyDescent="0.3">
      <c r="B9" s="41"/>
      <c r="C9" s="151" t="s">
        <v>595</v>
      </c>
      <c r="D9" s="188">
        <v>0.56410256549197724</v>
      </c>
      <c r="E9" s="189">
        <v>0.59094426821809498</v>
      </c>
      <c r="F9" s="189">
        <v>0.50697674122891689</v>
      </c>
      <c r="G9" s="190">
        <v>0.49964962327526635</v>
      </c>
    </row>
    <row r="26" spans="2:2" x14ac:dyDescent="0.25">
      <c r="B26" s="195" t="s">
        <v>93</v>
      </c>
    </row>
    <row r="27" spans="2:2" x14ac:dyDescent="0.25">
      <c r="B27" s="19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B2" sqref="B2"/>
    </sheetView>
  </sheetViews>
  <sheetFormatPr defaultRowHeight="15" x14ac:dyDescent="0.25"/>
  <cols>
    <col min="2" max="2" width="27.28515625" bestFit="1" customWidth="1"/>
    <col min="3" max="6" width="10" customWidth="1"/>
  </cols>
  <sheetData>
    <row r="2" spans="2:11" x14ac:dyDescent="0.25">
      <c r="B2" s="2" t="s">
        <v>563</v>
      </c>
    </row>
    <row r="3" spans="2:11" ht="15.75" thickBot="1" x14ac:dyDescent="0.3"/>
    <row r="4" spans="2:11" ht="45" customHeight="1" thickBot="1" x14ac:dyDescent="0.3">
      <c r="C4" s="667" t="s">
        <v>607</v>
      </c>
      <c r="D4" s="668"/>
      <c r="E4" s="668"/>
      <c r="F4" s="669"/>
    </row>
    <row r="5" spans="2:11" ht="15.75" thickBot="1" x14ac:dyDescent="0.3">
      <c r="C5" s="138">
        <v>2018</v>
      </c>
      <c r="D5" s="139">
        <v>2019</v>
      </c>
      <c r="E5" s="139">
        <v>2020</v>
      </c>
      <c r="F5" s="140">
        <v>2021</v>
      </c>
    </row>
    <row r="6" spans="2:11" x14ac:dyDescent="0.25">
      <c r="B6" s="2" t="s">
        <v>608</v>
      </c>
      <c r="C6" s="18">
        <v>1.6000000759959221E-2</v>
      </c>
      <c r="D6" s="19">
        <v>1.3000000268220901E-2</v>
      </c>
      <c r="E6" s="19">
        <v>1.0999999940395355E-2</v>
      </c>
      <c r="F6" s="463">
        <v>9.9999997764825821E-3</v>
      </c>
      <c r="H6" s="1"/>
      <c r="I6" s="1"/>
      <c r="J6" s="1"/>
      <c r="K6" s="1"/>
    </row>
    <row r="7" spans="2:11" x14ac:dyDescent="0.25">
      <c r="B7" s="461" t="s">
        <v>609</v>
      </c>
      <c r="C7" s="20">
        <v>4.999999888241291E-3</v>
      </c>
      <c r="D7" s="21">
        <v>3.0000000260770321E-3</v>
      </c>
      <c r="E7" s="21">
        <v>2.0000000949949026E-3</v>
      </c>
      <c r="F7" s="464">
        <v>2.0000000949949026E-3</v>
      </c>
      <c r="H7" s="1"/>
      <c r="I7" s="1"/>
      <c r="J7" s="1"/>
      <c r="K7" s="1"/>
    </row>
    <row r="8" spans="2:11" x14ac:dyDescent="0.25">
      <c r="B8" s="461" t="s">
        <v>610</v>
      </c>
      <c r="C8" s="20">
        <v>1.0999999940395355E-2</v>
      </c>
      <c r="D8" s="21">
        <v>8.999999612569809E-3</v>
      </c>
      <c r="E8" s="21">
        <v>8.0000003799796104E-3</v>
      </c>
      <c r="F8" s="464">
        <v>8.0000003799796104E-3</v>
      </c>
      <c r="H8" s="1"/>
      <c r="I8" s="1"/>
      <c r="J8" s="1"/>
      <c r="K8" s="1"/>
    </row>
    <row r="9" spans="2:11" x14ac:dyDescent="0.25">
      <c r="B9" s="462" t="s">
        <v>611</v>
      </c>
      <c r="C9" s="20">
        <v>0.23100000619888306</v>
      </c>
      <c r="D9" s="21">
        <v>0.20299999415874481</v>
      </c>
      <c r="E9" s="21">
        <v>0.17299999296665192</v>
      </c>
      <c r="F9" s="464">
        <v>0.26800000667572021</v>
      </c>
      <c r="H9" s="1"/>
      <c r="I9" s="1"/>
      <c r="J9" s="1"/>
      <c r="K9" s="1"/>
    </row>
    <row r="10" spans="2:11" x14ac:dyDescent="0.25">
      <c r="B10" s="462" t="s">
        <v>612</v>
      </c>
      <c r="C10" s="20">
        <v>8.0000003799796104E-3</v>
      </c>
      <c r="D10" s="21">
        <v>4.999999888241291E-3</v>
      </c>
      <c r="E10" s="21">
        <v>4.0000001899898052E-3</v>
      </c>
      <c r="F10" s="464">
        <v>2.0000000949949026E-3</v>
      </c>
      <c r="H10" s="1"/>
      <c r="I10" s="1"/>
      <c r="J10" s="1"/>
      <c r="K10" s="1"/>
    </row>
    <row r="11" spans="2:11" x14ac:dyDescent="0.25">
      <c r="B11" s="2" t="s">
        <v>613</v>
      </c>
      <c r="C11" s="20">
        <v>1.0000000474974513E-3</v>
      </c>
      <c r="D11" s="21">
        <v>0</v>
      </c>
      <c r="E11" s="21">
        <v>0</v>
      </c>
      <c r="F11" s="464">
        <v>0</v>
      </c>
      <c r="H11" s="1"/>
      <c r="I11" s="1"/>
      <c r="J11" s="1"/>
      <c r="K11" s="1"/>
    </row>
    <row r="12" spans="2:11" x14ac:dyDescent="0.25">
      <c r="B12" s="2" t="s">
        <v>614</v>
      </c>
      <c r="C12" s="20">
        <v>1.7999999225139618E-2</v>
      </c>
      <c r="D12" s="21">
        <v>1.0999999940395355E-2</v>
      </c>
      <c r="E12" s="21">
        <v>1.4000000432133675E-2</v>
      </c>
      <c r="F12" s="464">
        <v>0.11100000143051147</v>
      </c>
      <c r="H12" s="1"/>
      <c r="I12" s="1"/>
      <c r="J12" s="1"/>
      <c r="K12" s="1"/>
    </row>
    <row r="13" spans="2:11" x14ac:dyDescent="0.25">
      <c r="B13" s="462" t="s">
        <v>615</v>
      </c>
      <c r="C13" s="20">
        <v>0.11599999666213989</v>
      </c>
      <c r="D13" s="21">
        <v>3.7000000476837158E-2</v>
      </c>
      <c r="E13" s="21">
        <v>3.4000001847743988E-2</v>
      </c>
      <c r="F13" s="464">
        <v>3.0999999493360519E-2</v>
      </c>
      <c r="H13" s="1"/>
      <c r="I13" s="1"/>
      <c r="J13" s="1"/>
      <c r="K13" s="1"/>
    </row>
    <row r="14" spans="2:11" ht="15.75" thickBot="1" x14ac:dyDescent="0.3">
      <c r="B14" s="2" t="s">
        <v>616</v>
      </c>
      <c r="C14" s="465">
        <v>5.1609822011705393E-2</v>
      </c>
      <c r="D14" s="466">
        <v>5.4265405671537766E-2</v>
      </c>
      <c r="E14" s="466">
        <v>6.7070947181053053E-2</v>
      </c>
      <c r="F14" s="467">
        <v>5.769953786704321E-2</v>
      </c>
      <c r="H14" s="1"/>
      <c r="I14" s="1"/>
      <c r="J14" s="1"/>
      <c r="K14" s="1"/>
    </row>
    <row r="15" spans="2:11" x14ac:dyDescent="0.25">
      <c r="B15" s="2" t="s">
        <v>589</v>
      </c>
      <c r="C15" s="3">
        <v>0.42360982512884204</v>
      </c>
      <c r="D15" s="3">
        <v>0.31126539983400786</v>
      </c>
      <c r="E15" s="3">
        <v>0.28807094266041328</v>
      </c>
      <c r="F15" s="3">
        <v>0.36869954460609333</v>
      </c>
      <c r="H15" s="3"/>
      <c r="I15" s="3"/>
      <c r="J15" s="3"/>
      <c r="K15" s="3"/>
    </row>
    <row r="33" spans="2:2" x14ac:dyDescent="0.25">
      <c r="B33" s="195" t="s">
        <v>580</v>
      </c>
    </row>
    <row r="34" spans="2:2" x14ac:dyDescent="0.25">
      <c r="B34" s="195" t="s">
        <v>617</v>
      </c>
    </row>
  </sheetData>
  <mergeCells count="1">
    <mergeCell ref="C4:F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20"/>
  <sheetViews>
    <sheetView showGridLines="0" zoomScaleNormal="100" workbookViewId="0">
      <selection activeCell="B2" sqref="B2"/>
    </sheetView>
  </sheetViews>
  <sheetFormatPr defaultRowHeight="15" x14ac:dyDescent="0.25"/>
  <cols>
    <col min="2" max="2" width="20.5703125" bestFit="1" customWidth="1"/>
    <col min="6" max="6" width="8.7109375" customWidth="1"/>
  </cols>
  <sheetData>
    <row r="2" spans="2:11" x14ac:dyDescent="0.25">
      <c r="B2" s="2" t="s">
        <v>564</v>
      </c>
    </row>
    <row r="3" spans="2:11" ht="15.75" thickBot="1" x14ac:dyDescent="0.3"/>
    <row r="4" spans="2:11" ht="15.75" thickBot="1" x14ac:dyDescent="0.3">
      <c r="C4" s="667" t="s">
        <v>618</v>
      </c>
      <c r="D4" s="668"/>
      <c r="E4" s="668"/>
      <c r="F4" s="669"/>
    </row>
    <row r="5" spans="2:11" ht="15.75" thickBot="1" x14ac:dyDescent="0.3">
      <c r="C5" s="138">
        <v>2018</v>
      </c>
      <c r="D5" s="139">
        <v>2019</v>
      </c>
      <c r="E5" s="139">
        <v>2020</v>
      </c>
      <c r="F5" s="140">
        <v>2021</v>
      </c>
    </row>
    <row r="6" spans="2:11" x14ac:dyDescent="0.25">
      <c r="B6" s="2" t="s">
        <v>608</v>
      </c>
      <c r="C6" s="172">
        <v>0.17599999904632568</v>
      </c>
      <c r="D6" s="164">
        <v>0.14200000464916229</v>
      </c>
      <c r="E6" s="164">
        <v>0.12600000202655792</v>
      </c>
      <c r="F6" s="168">
        <v>0.12800000607967377</v>
      </c>
      <c r="H6" s="1"/>
      <c r="I6" s="1"/>
      <c r="J6" s="1"/>
      <c r="K6" s="1"/>
    </row>
    <row r="7" spans="2:11" x14ac:dyDescent="0.25">
      <c r="B7" s="461" t="s">
        <v>609</v>
      </c>
      <c r="C7" s="120">
        <v>5.6000001728534698E-2</v>
      </c>
      <c r="D7" s="165">
        <v>3.7999998778104782E-2</v>
      </c>
      <c r="E7" s="165">
        <v>2.8000000864267349E-2</v>
      </c>
      <c r="F7" s="169">
        <v>2.8999999165534973E-2</v>
      </c>
      <c r="H7" s="1"/>
      <c r="I7" s="1"/>
      <c r="J7" s="1"/>
      <c r="K7" s="1"/>
    </row>
    <row r="8" spans="2:11" x14ac:dyDescent="0.25">
      <c r="B8" s="461" t="s">
        <v>610</v>
      </c>
      <c r="C8" s="120">
        <v>0.11999999731779099</v>
      </c>
      <c r="D8" s="165">
        <v>0.10400000214576721</v>
      </c>
      <c r="E8" s="165">
        <v>9.7999997437000275E-2</v>
      </c>
      <c r="F8" s="169">
        <v>9.8999999463558197E-2</v>
      </c>
      <c r="H8" s="1"/>
      <c r="I8" s="1"/>
      <c r="J8" s="1"/>
      <c r="K8" s="1"/>
    </row>
    <row r="9" spans="2:11" x14ac:dyDescent="0.25">
      <c r="B9" s="462" t="s">
        <v>611</v>
      </c>
      <c r="C9" s="120">
        <v>2.5810000896453857</v>
      </c>
      <c r="D9" s="165">
        <v>2.2999999523162842</v>
      </c>
      <c r="E9" s="165">
        <v>2.0060000419616699</v>
      </c>
      <c r="F9" s="169">
        <v>3.3580000400543213</v>
      </c>
      <c r="H9" s="1"/>
      <c r="I9" s="1"/>
      <c r="J9" s="1"/>
      <c r="K9" s="1"/>
    </row>
    <row r="10" spans="2:11" x14ac:dyDescent="0.25">
      <c r="B10" s="462" t="s">
        <v>612</v>
      </c>
      <c r="C10" s="120">
        <v>8.9000001549720764E-2</v>
      </c>
      <c r="D10" s="165">
        <v>5.6000001728534698E-2</v>
      </c>
      <c r="E10" s="165">
        <v>4.5000001788139343E-2</v>
      </c>
      <c r="F10" s="169">
        <v>3.0999999493360519E-2</v>
      </c>
      <c r="H10" s="1"/>
      <c r="I10" s="1"/>
      <c r="J10" s="1"/>
      <c r="K10" s="1"/>
    </row>
    <row r="11" spans="2:11" x14ac:dyDescent="0.25">
      <c r="B11" s="2" t="s">
        <v>613</v>
      </c>
      <c r="C11" s="120">
        <v>7.0000002160668373E-3</v>
      </c>
      <c r="D11" s="165">
        <v>3.0000000260770321E-3</v>
      </c>
      <c r="E11" s="165">
        <v>1.0000000474974513E-3</v>
      </c>
      <c r="F11" s="169">
        <v>1.0000000474974513E-3</v>
      </c>
      <c r="H11" s="1"/>
      <c r="I11" s="1"/>
      <c r="J11" s="1"/>
      <c r="K11" s="1"/>
    </row>
    <row r="12" spans="2:11" x14ac:dyDescent="0.25">
      <c r="B12" s="2" t="s">
        <v>614</v>
      </c>
      <c r="C12" s="120">
        <v>0.19599999487400055</v>
      </c>
      <c r="D12" s="165">
        <v>0.12999999523162842</v>
      </c>
      <c r="E12" s="165">
        <v>0.164000004529953</v>
      </c>
      <c r="F12" s="169">
        <v>1.3880000114440918</v>
      </c>
      <c r="H12" s="1"/>
      <c r="I12" s="1"/>
      <c r="J12" s="1"/>
      <c r="K12" s="1"/>
    </row>
    <row r="13" spans="2:11" x14ac:dyDescent="0.25">
      <c r="B13" s="462" t="s">
        <v>615</v>
      </c>
      <c r="C13" s="120">
        <v>1.2999999523162842</v>
      </c>
      <c r="D13" s="165">
        <v>0.42199999094009399</v>
      </c>
      <c r="E13" s="165">
        <v>0.39399999380111694</v>
      </c>
      <c r="F13" s="169">
        <v>0.3919999897480011</v>
      </c>
      <c r="H13" s="1"/>
      <c r="I13" s="1"/>
      <c r="J13" s="1"/>
      <c r="K13" s="1"/>
    </row>
    <row r="14" spans="2:11" ht="15.75" thickBot="1" x14ac:dyDescent="0.3">
      <c r="B14" s="2" t="s">
        <v>616</v>
      </c>
      <c r="C14" s="173">
        <v>0.57779364029393898</v>
      </c>
      <c r="D14" s="166">
        <v>0.61454688934912627</v>
      </c>
      <c r="E14" s="166">
        <v>0.77819829376104044</v>
      </c>
      <c r="F14" s="167">
        <v>0.7226436713033404</v>
      </c>
      <c r="H14" s="1"/>
      <c r="I14" s="1"/>
      <c r="J14" s="1"/>
      <c r="K14" s="1"/>
    </row>
    <row r="15" spans="2:11" ht="15.75" thickBot="1" x14ac:dyDescent="0.3">
      <c r="B15" s="2" t="s">
        <v>589</v>
      </c>
      <c r="C15" s="475">
        <v>4.7307936830677217</v>
      </c>
      <c r="D15" s="170">
        <v>3.5375468352839881</v>
      </c>
      <c r="E15" s="170">
        <v>3.3501983296607318</v>
      </c>
      <c r="F15" s="171">
        <v>4.6326436992756141</v>
      </c>
      <c r="H15" s="3"/>
      <c r="I15" s="3"/>
      <c r="J15" s="3"/>
      <c r="K15" s="3"/>
    </row>
    <row r="19" spans="2:2" x14ac:dyDescent="0.25">
      <c r="B19" s="195" t="s">
        <v>579</v>
      </c>
    </row>
    <row r="20" spans="2:2" x14ac:dyDescent="0.25">
      <c r="B20" s="195" t="s">
        <v>617</v>
      </c>
    </row>
  </sheetData>
  <mergeCells count="1">
    <mergeCell ref="C4:F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F24"/>
  <sheetViews>
    <sheetView showGridLines="0" zoomScaleNormal="100" workbookViewId="0">
      <selection activeCell="B2" sqref="B2"/>
    </sheetView>
  </sheetViews>
  <sheetFormatPr defaultRowHeight="15" x14ac:dyDescent="0.25"/>
  <cols>
    <col min="2" max="2" width="24" customWidth="1"/>
  </cols>
  <sheetData>
    <row r="1" spans="2:6" x14ac:dyDescent="0.25">
      <c r="D1" s="58"/>
      <c r="E1" s="58"/>
    </row>
    <row r="2" spans="2:6" x14ac:dyDescent="0.25">
      <c r="B2" s="2" t="s">
        <v>565</v>
      </c>
      <c r="D2" s="58"/>
      <c r="E2" s="58"/>
    </row>
    <row r="3" spans="2:6" ht="15.75" thickBot="1" x14ac:dyDescent="0.3">
      <c r="D3" s="58"/>
      <c r="E3" s="58"/>
    </row>
    <row r="4" spans="2:6" ht="15.75" thickBot="1" x14ac:dyDescent="0.3">
      <c r="C4" s="101">
        <v>2018</v>
      </c>
      <c r="D4" s="102">
        <v>2019</v>
      </c>
      <c r="E4" s="103">
        <v>2020</v>
      </c>
      <c r="F4" s="110">
        <v>2021</v>
      </c>
    </row>
    <row r="5" spans="2:6" x14ac:dyDescent="0.25">
      <c r="B5" s="186" t="s">
        <v>619</v>
      </c>
      <c r="C5" s="104">
        <v>0.45976679594292186</v>
      </c>
      <c r="D5" s="105">
        <v>0.41462679619017612</v>
      </c>
      <c r="E5" s="105">
        <v>0.33172745693557093</v>
      </c>
      <c r="F5" s="106">
        <v>0.47082693539279052</v>
      </c>
    </row>
    <row r="6" spans="2:6" ht="15.75" thickBot="1" x14ac:dyDescent="0.3">
      <c r="B6" s="187" t="s">
        <v>620</v>
      </c>
      <c r="C6" s="107">
        <v>0.5402332040570782</v>
      </c>
      <c r="D6" s="108">
        <v>0.58537320380982394</v>
      </c>
      <c r="E6" s="108">
        <v>0.66827254306442907</v>
      </c>
      <c r="F6" s="109">
        <v>0.52917306460720948</v>
      </c>
    </row>
    <row r="9" spans="2:6" x14ac:dyDescent="0.25">
      <c r="B9" s="116"/>
      <c r="D9" s="1"/>
      <c r="E9" s="1"/>
    </row>
    <row r="24" spans="2:2" x14ac:dyDescent="0.25">
      <c r="B24" s="195" t="s">
        <v>579</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73"/>
  <sheetViews>
    <sheetView showGridLines="0" zoomScaleNormal="100" workbookViewId="0">
      <selection activeCell="C2" sqref="C2"/>
    </sheetView>
  </sheetViews>
  <sheetFormatPr defaultColWidth="8.7109375" defaultRowHeight="15" x14ac:dyDescent="0.25"/>
  <cols>
    <col min="1" max="1" width="8.7109375" style="231"/>
    <col min="2" max="2" width="2.5703125" style="231" customWidth="1"/>
    <col min="3" max="3" width="21.42578125" style="231" customWidth="1"/>
    <col min="4" max="4" width="2.5703125" style="231" customWidth="1"/>
    <col min="5" max="5" width="15.7109375" style="231" customWidth="1"/>
    <col min="6" max="6" width="2.5703125" style="231" customWidth="1"/>
    <col min="7" max="7" width="85.5703125" style="231" bestFit="1" customWidth="1"/>
    <col min="8" max="9" width="2.5703125" style="231" customWidth="1"/>
    <col min="10" max="13" width="8.5703125" style="231" customWidth="1"/>
    <col min="14" max="15" width="2.5703125" style="231" customWidth="1"/>
    <col min="16" max="16" width="8.5703125" style="231" customWidth="1"/>
    <col min="17" max="16384" width="8.7109375" style="231"/>
  </cols>
  <sheetData>
    <row r="1" spans="1:21" x14ac:dyDescent="0.25">
      <c r="G1" s="249"/>
    </row>
    <row r="2" spans="1:21" x14ac:dyDescent="0.25">
      <c r="B2" s="323" t="s">
        <v>566</v>
      </c>
      <c r="C2" s="232"/>
      <c r="D2" s="232"/>
      <c r="E2" s="232"/>
      <c r="F2" s="232"/>
      <c r="G2" s="232"/>
      <c r="H2" s="232"/>
    </row>
    <row r="3" spans="1:21" ht="15.75" thickBot="1" x14ac:dyDescent="0.3">
      <c r="C3" s="232"/>
      <c r="D3" s="232"/>
      <c r="E3" s="232"/>
      <c r="F3" s="232"/>
      <c r="G3" s="232"/>
      <c r="H3" s="232"/>
    </row>
    <row r="4" spans="1:21" x14ac:dyDescent="0.25">
      <c r="A4" s="207"/>
      <c r="B4" s="250"/>
      <c r="C4" s="670" t="s">
        <v>372</v>
      </c>
      <c r="D4" s="238"/>
      <c r="E4" s="673" t="s">
        <v>373</v>
      </c>
      <c r="F4" s="238"/>
      <c r="G4" s="676" t="s">
        <v>374</v>
      </c>
      <c r="H4" s="238"/>
      <c r="I4" s="238"/>
      <c r="J4" s="679" t="s">
        <v>621</v>
      </c>
      <c r="K4" s="680"/>
      <c r="L4" s="680"/>
      <c r="M4" s="680"/>
      <c r="N4" s="239"/>
      <c r="O4" s="211"/>
      <c r="P4" s="211"/>
    </row>
    <row r="5" spans="1:21" ht="7.5" customHeight="1" x14ac:dyDescent="0.25">
      <c r="A5" s="207"/>
      <c r="B5" s="210"/>
      <c r="C5" s="671"/>
      <c r="D5" s="207"/>
      <c r="E5" s="674"/>
      <c r="F5" s="207"/>
      <c r="G5" s="677"/>
      <c r="H5" s="207"/>
      <c r="I5" s="207"/>
      <c r="J5" s="251"/>
      <c r="K5" s="251"/>
      <c r="L5" s="251"/>
      <c r="M5" s="251"/>
      <c r="N5" s="212"/>
      <c r="O5" s="207"/>
      <c r="P5" s="207"/>
      <c r="U5" s="252"/>
    </row>
    <row r="6" spans="1:21" ht="7.5" customHeight="1" x14ac:dyDescent="0.25">
      <c r="A6" s="207"/>
      <c r="B6" s="210"/>
      <c r="C6" s="671"/>
      <c r="D6" s="207"/>
      <c r="E6" s="674"/>
      <c r="F6" s="207"/>
      <c r="G6" s="677"/>
      <c r="H6" s="207"/>
      <c r="I6" s="207"/>
      <c r="J6" s="207"/>
      <c r="K6" s="207"/>
      <c r="L6" s="207"/>
      <c r="M6" s="207"/>
      <c r="N6" s="212"/>
      <c r="O6" s="207"/>
      <c r="P6" s="207"/>
      <c r="U6" s="252"/>
    </row>
    <row r="7" spans="1:21" x14ac:dyDescent="0.25">
      <c r="A7" s="207"/>
      <c r="B7" s="253"/>
      <c r="C7" s="672"/>
      <c r="D7" s="207"/>
      <c r="E7" s="675"/>
      <c r="F7" s="207"/>
      <c r="G7" s="678"/>
      <c r="H7" s="207"/>
      <c r="I7" s="255"/>
      <c r="J7" s="254">
        <v>2018</v>
      </c>
      <c r="K7" s="254">
        <v>2019</v>
      </c>
      <c r="L7" s="254">
        <v>2020</v>
      </c>
      <c r="M7" s="254">
        <v>2021</v>
      </c>
      <c r="N7" s="256"/>
      <c r="O7" s="211"/>
      <c r="P7" s="211"/>
    </row>
    <row r="8" spans="1:21" ht="7.5" customHeight="1" x14ac:dyDescent="0.25">
      <c r="A8" s="207"/>
      <c r="B8" s="258"/>
      <c r="C8" s="220"/>
      <c r="D8" s="207"/>
      <c r="E8" s="220"/>
      <c r="F8" s="207"/>
      <c r="G8" s="207"/>
      <c r="H8" s="207"/>
      <c r="I8" s="216"/>
      <c r="J8" s="216"/>
      <c r="K8" s="216"/>
      <c r="L8" s="216"/>
      <c r="M8" s="216"/>
      <c r="N8" s="217"/>
      <c r="O8" s="216"/>
      <c r="P8" s="216"/>
    </row>
    <row r="9" spans="1:21" x14ac:dyDescent="0.25">
      <c r="A9" s="207"/>
      <c r="B9" s="258"/>
      <c r="C9" s="220"/>
      <c r="D9" s="207"/>
      <c r="E9" s="220"/>
      <c r="F9" s="207"/>
      <c r="G9" s="257" t="s">
        <v>399</v>
      </c>
      <c r="H9" s="207"/>
      <c r="I9" s="216"/>
      <c r="J9" s="216"/>
      <c r="K9" s="216"/>
      <c r="L9" s="216"/>
      <c r="M9" s="216"/>
      <c r="N9" s="217"/>
      <c r="O9" s="216"/>
      <c r="P9" s="216"/>
    </row>
    <row r="10" spans="1:21" x14ac:dyDescent="0.25">
      <c r="A10" s="207"/>
      <c r="B10" s="258"/>
      <c r="C10" s="220">
        <v>55</v>
      </c>
      <c r="D10" s="207"/>
      <c r="E10" s="220" t="s">
        <v>0</v>
      </c>
      <c r="F10" s="207"/>
      <c r="G10" s="214" t="s">
        <v>405</v>
      </c>
      <c r="H10" s="207"/>
      <c r="I10" s="216"/>
      <c r="J10" s="638">
        <v>2.0616731676327157E-2</v>
      </c>
      <c r="K10" s="638">
        <v>1.5030690148118425E-2</v>
      </c>
      <c r="L10" s="638">
        <v>1.152577116451638E-2</v>
      </c>
      <c r="M10" s="638">
        <v>7.2622813013198386E-3</v>
      </c>
      <c r="N10" s="217"/>
      <c r="O10" s="216"/>
      <c r="P10" s="216"/>
    </row>
    <row r="11" spans="1:21" x14ac:dyDescent="0.25">
      <c r="A11" s="207"/>
      <c r="B11" s="258"/>
      <c r="C11" s="220"/>
      <c r="D11" s="207"/>
      <c r="E11" s="220"/>
      <c r="F11" s="207"/>
      <c r="G11" s="259" t="s">
        <v>406</v>
      </c>
      <c r="H11" s="207"/>
      <c r="I11" s="216"/>
      <c r="J11" s="638">
        <v>4.9871279136239196E-3</v>
      </c>
      <c r="K11" s="638">
        <v>4.8873432756133366E-3</v>
      </c>
      <c r="L11" s="638">
        <v>2.67203613068421E-3</v>
      </c>
      <c r="M11" s="638">
        <v>3.6252660710688529E-3</v>
      </c>
      <c r="N11" s="217"/>
      <c r="O11" s="216"/>
      <c r="P11" s="216"/>
    </row>
    <row r="12" spans="1:21" x14ac:dyDescent="0.25">
      <c r="A12" s="207"/>
      <c r="B12" s="258"/>
      <c r="C12" s="220"/>
      <c r="D12" s="207"/>
      <c r="E12" s="220"/>
      <c r="F12" s="207"/>
      <c r="G12" s="259" t="s">
        <v>407</v>
      </c>
      <c r="H12" s="207"/>
      <c r="I12" s="216"/>
      <c r="J12" s="638">
        <v>1.5629603762703236E-2</v>
      </c>
      <c r="K12" s="638">
        <v>1.014334687250509E-2</v>
      </c>
      <c r="L12" s="638">
        <v>8.8537350338321712E-3</v>
      </c>
      <c r="M12" s="638">
        <v>3.6370152302509858E-3</v>
      </c>
      <c r="N12" s="217"/>
      <c r="O12" s="216"/>
      <c r="P12" s="216"/>
    </row>
    <row r="13" spans="1:21" ht="7.15" customHeight="1" thickBot="1" x14ac:dyDescent="0.3">
      <c r="A13" s="207"/>
      <c r="B13" s="260"/>
      <c r="C13" s="225"/>
      <c r="D13" s="223"/>
      <c r="E13" s="225"/>
      <c r="F13" s="223"/>
      <c r="G13" s="223"/>
      <c r="H13" s="223"/>
      <c r="I13" s="225"/>
      <c r="J13" s="226"/>
      <c r="K13" s="226"/>
      <c r="L13" s="226"/>
      <c r="M13" s="226"/>
      <c r="N13" s="261"/>
      <c r="O13" s="216"/>
      <c r="P13" s="216"/>
    </row>
    <row r="14" spans="1:21" ht="5.0999999999999996" customHeight="1" x14ac:dyDescent="0.25">
      <c r="A14" s="207"/>
      <c r="B14" s="211"/>
      <c r="C14" s="211"/>
      <c r="D14" s="207"/>
      <c r="E14" s="211"/>
      <c r="F14" s="207"/>
      <c r="G14" s="207"/>
      <c r="H14" s="207"/>
      <c r="I14" s="211"/>
      <c r="J14" s="216"/>
      <c r="K14" s="216"/>
      <c r="L14" s="216"/>
      <c r="M14" s="216"/>
      <c r="N14" s="211"/>
      <c r="O14" s="216"/>
      <c r="P14" s="216"/>
    </row>
    <row r="15" spans="1:21" ht="5.0999999999999996" customHeight="1" x14ac:dyDescent="0.25">
      <c r="A15" s="207"/>
      <c r="B15" s="211"/>
      <c r="C15" s="211"/>
      <c r="D15" s="207"/>
      <c r="E15" s="211"/>
      <c r="F15" s="207"/>
      <c r="G15" s="207"/>
      <c r="H15" s="207"/>
      <c r="I15" s="211"/>
      <c r="J15" s="216"/>
      <c r="K15" s="216"/>
      <c r="L15" s="216"/>
      <c r="M15" s="216"/>
      <c r="N15" s="211"/>
      <c r="O15" s="216"/>
      <c r="P15" s="216"/>
    </row>
    <row r="16" spans="1:21" ht="5.0999999999999996" customHeight="1" x14ac:dyDescent="0.25">
      <c r="A16" s="207"/>
      <c r="B16" s="211"/>
      <c r="C16" s="211"/>
      <c r="D16" s="207"/>
      <c r="E16" s="211"/>
      <c r="F16" s="207"/>
      <c r="G16" s="207"/>
      <c r="H16" s="207"/>
      <c r="I16" s="211"/>
      <c r="J16" s="216"/>
      <c r="K16" s="216"/>
      <c r="L16" s="216"/>
      <c r="M16" s="216"/>
      <c r="N16" s="211"/>
      <c r="O16" s="216"/>
      <c r="P16" s="216"/>
    </row>
    <row r="17" spans="1:1" x14ac:dyDescent="0.25">
      <c r="A17" s="207"/>
    </row>
    <row r="18" spans="1:1" x14ac:dyDescent="0.25">
      <c r="A18" s="207"/>
    </row>
    <row r="19" spans="1:1" x14ac:dyDescent="0.25">
      <c r="A19" s="207"/>
    </row>
    <row r="20" spans="1:1" x14ac:dyDescent="0.25">
      <c r="A20" s="207"/>
    </row>
    <row r="21" spans="1:1" x14ac:dyDescent="0.25">
      <c r="A21" s="207"/>
    </row>
    <row r="22" spans="1:1" x14ac:dyDescent="0.25">
      <c r="A22" s="207"/>
    </row>
    <row r="23" spans="1:1" x14ac:dyDescent="0.25">
      <c r="A23" s="207"/>
    </row>
    <row r="24" spans="1:1" x14ac:dyDescent="0.25">
      <c r="A24" s="207"/>
    </row>
    <row r="25" spans="1:1" x14ac:dyDescent="0.25">
      <c r="A25" s="207"/>
    </row>
    <row r="26" spans="1:1" x14ac:dyDescent="0.25">
      <c r="A26" s="207"/>
    </row>
    <row r="27" spans="1:1" x14ac:dyDescent="0.25">
      <c r="A27" s="207"/>
    </row>
    <row r="28" spans="1:1" x14ac:dyDescent="0.25">
      <c r="A28" s="207"/>
    </row>
    <row r="29" spans="1:1" x14ac:dyDescent="0.25">
      <c r="A29" s="207"/>
    </row>
    <row r="30" spans="1:1" x14ac:dyDescent="0.25">
      <c r="A30" s="207"/>
    </row>
    <row r="31" spans="1:1" x14ac:dyDescent="0.25">
      <c r="A31" s="207"/>
    </row>
    <row r="32" spans="1:1" x14ac:dyDescent="0.25">
      <c r="A32" s="207"/>
    </row>
    <row r="39" spans="3:3" x14ac:dyDescent="0.25">
      <c r="C39" s="195" t="s">
        <v>580</v>
      </c>
    </row>
    <row r="41" spans="3:3" ht="51" customHeight="1" x14ac:dyDescent="0.25"/>
    <row r="57" spans="18:25" x14ac:dyDescent="0.25">
      <c r="R57" s="252"/>
      <c r="S57" s="252"/>
      <c r="T57" s="252"/>
      <c r="U57" s="252"/>
      <c r="V57" s="252"/>
      <c r="W57" s="252"/>
      <c r="X57" s="252"/>
      <c r="Y57" s="252"/>
    </row>
    <row r="58" spans="18:25" x14ac:dyDescent="0.25">
      <c r="R58" s="252"/>
      <c r="S58" s="252"/>
      <c r="T58" s="252"/>
      <c r="U58" s="252"/>
      <c r="V58" s="252"/>
      <c r="W58" s="252"/>
      <c r="X58" s="252"/>
      <c r="Y58" s="252"/>
    </row>
    <row r="59" spans="18:25" x14ac:dyDescent="0.25">
      <c r="R59" s="252"/>
      <c r="S59" s="252"/>
      <c r="T59" s="252"/>
      <c r="U59" s="252"/>
      <c r="V59" s="252"/>
      <c r="W59" s="252"/>
      <c r="X59" s="252"/>
      <c r="Y59" s="252"/>
    </row>
    <row r="60" spans="18:25" x14ac:dyDescent="0.25">
      <c r="R60" s="252"/>
      <c r="S60" s="252"/>
      <c r="T60" s="252"/>
      <c r="U60" s="252"/>
      <c r="V60" s="252"/>
      <c r="W60" s="252"/>
      <c r="X60" s="252"/>
      <c r="Y60" s="252"/>
    </row>
    <row r="61" spans="18:25" x14ac:dyDescent="0.25">
      <c r="R61" s="252"/>
      <c r="S61" s="252"/>
      <c r="T61" s="252"/>
      <c r="U61" s="252"/>
      <c r="V61" s="252"/>
      <c r="W61" s="252"/>
      <c r="X61" s="252"/>
      <c r="Y61" s="252"/>
    </row>
    <row r="62" spans="18:25" x14ac:dyDescent="0.25">
      <c r="R62" s="252"/>
      <c r="S62" s="252"/>
      <c r="T62" s="252"/>
      <c r="U62" s="252"/>
      <c r="V62" s="252"/>
      <c r="W62" s="252"/>
      <c r="X62" s="252"/>
      <c r="Y62" s="252"/>
    </row>
    <row r="63" spans="18:25" x14ac:dyDescent="0.25">
      <c r="R63" s="252"/>
      <c r="S63" s="252"/>
      <c r="T63" s="252"/>
      <c r="U63" s="252"/>
      <c r="V63" s="252"/>
      <c r="W63" s="252"/>
      <c r="X63" s="252"/>
      <c r="Y63" s="252"/>
    </row>
    <row r="64" spans="18:25" x14ac:dyDescent="0.25">
      <c r="R64" s="252"/>
      <c r="S64" s="252"/>
      <c r="T64" s="252"/>
      <c r="U64" s="252"/>
      <c r="V64" s="252"/>
      <c r="W64" s="252"/>
      <c r="X64" s="252"/>
      <c r="Y64" s="252"/>
    </row>
    <row r="65" spans="18:25" x14ac:dyDescent="0.25">
      <c r="R65" s="252"/>
      <c r="S65" s="252"/>
      <c r="T65" s="252"/>
      <c r="U65" s="252"/>
      <c r="V65" s="252"/>
      <c r="W65" s="252"/>
      <c r="X65" s="252"/>
      <c r="Y65" s="252"/>
    </row>
    <row r="66" spans="18:25" x14ac:dyDescent="0.25">
      <c r="R66" s="252"/>
      <c r="S66" s="252"/>
      <c r="T66" s="252"/>
      <c r="U66" s="252"/>
      <c r="V66" s="252"/>
      <c r="W66" s="252"/>
      <c r="X66" s="252"/>
      <c r="Y66" s="252"/>
    </row>
    <row r="67" spans="18:25" x14ac:dyDescent="0.25">
      <c r="R67" s="252"/>
      <c r="S67" s="252"/>
      <c r="T67" s="252"/>
      <c r="U67" s="252"/>
      <c r="V67" s="252"/>
      <c r="W67" s="252"/>
      <c r="X67" s="252"/>
      <c r="Y67" s="252"/>
    </row>
    <row r="68" spans="18:25" x14ac:dyDescent="0.25">
      <c r="R68" s="252"/>
      <c r="S68" s="252"/>
      <c r="T68" s="252"/>
      <c r="U68" s="252"/>
      <c r="V68" s="252"/>
      <c r="W68" s="252"/>
      <c r="X68" s="252"/>
      <c r="Y68" s="252"/>
    </row>
    <row r="69" spans="18:25" x14ac:dyDescent="0.25">
      <c r="R69" s="252"/>
      <c r="S69" s="252"/>
      <c r="T69" s="252"/>
      <c r="U69" s="252"/>
      <c r="V69" s="252"/>
      <c r="W69" s="252"/>
      <c r="X69" s="252"/>
      <c r="Y69" s="252"/>
    </row>
    <row r="70" spans="18:25" x14ac:dyDescent="0.25">
      <c r="R70" s="252"/>
      <c r="S70" s="252"/>
      <c r="T70" s="252"/>
      <c r="U70" s="252"/>
      <c r="V70" s="252"/>
      <c r="W70" s="252"/>
      <c r="X70" s="252"/>
      <c r="Y70" s="252"/>
    </row>
    <row r="71" spans="18:25" x14ac:dyDescent="0.25">
      <c r="R71" s="252"/>
      <c r="S71" s="252"/>
      <c r="T71" s="252"/>
      <c r="U71" s="252"/>
      <c r="V71" s="252"/>
      <c r="W71" s="252"/>
      <c r="X71" s="252"/>
      <c r="Y71" s="252"/>
    </row>
    <row r="72" spans="18:25" x14ac:dyDescent="0.25">
      <c r="R72" s="252"/>
      <c r="S72" s="252"/>
      <c r="T72" s="252"/>
      <c r="U72" s="252"/>
      <c r="V72" s="252"/>
      <c r="W72" s="252"/>
      <c r="X72" s="252"/>
      <c r="Y72" s="252"/>
    </row>
    <row r="73" spans="18:25" x14ac:dyDescent="0.25">
      <c r="R73" s="252"/>
      <c r="S73" s="252"/>
      <c r="T73" s="252"/>
      <c r="U73" s="252"/>
      <c r="V73" s="252"/>
      <c r="W73" s="252"/>
      <c r="X73" s="252"/>
      <c r="Y73" s="252"/>
    </row>
  </sheetData>
  <mergeCells count="4">
    <mergeCell ref="C4:C7"/>
    <mergeCell ref="E4:E7"/>
    <mergeCell ref="G4:G7"/>
    <mergeCell ref="J4:M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AE57"/>
  <sheetViews>
    <sheetView showGridLines="0" zoomScaleNormal="100" workbookViewId="0">
      <selection activeCell="B2" sqref="B2"/>
    </sheetView>
  </sheetViews>
  <sheetFormatPr defaultColWidth="8.7109375" defaultRowHeight="15" x14ac:dyDescent="0.25"/>
  <cols>
    <col min="1" max="1" width="8.7109375" style="231"/>
    <col min="2" max="2" width="11.28515625" style="231" customWidth="1"/>
    <col min="3" max="3" width="2.7109375" style="231" customWidth="1"/>
    <col min="4" max="4" width="17.28515625" style="231" customWidth="1"/>
    <col min="5" max="5" width="4.28515625" style="231" customWidth="1"/>
    <col min="6" max="6" width="16.28515625" style="231" customWidth="1"/>
    <col min="7" max="7" width="2.7109375" style="231" customWidth="1"/>
    <col min="8" max="8" width="51.28515625" style="231" customWidth="1"/>
    <col min="9" max="9" width="2.7109375" style="231" customWidth="1"/>
    <col min="10" max="13" width="12.28515625" style="231" bestFit="1" customWidth="1"/>
    <col min="14" max="14" width="2.7109375" style="231" customWidth="1"/>
    <col min="15" max="18" width="8.5703125" style="231" customWidth="1"/>
    <col min="19" max="16384" width="8.7109375" style="231"/>
  </cols>
  <sheetData>
    <row r="2" spans="2:31" x14ac:dyDescent="0.25">
      <c r="B2" s="2" t="s">
        <v>414</v>
      </c>
      <c r="G2" s="232"/>
      <c r="H2" s="233"/>
      <c r="I2" s="232"/>
    </row>
    <row r="3" spans="2:31" x14ac:dyDescent="0.25">
      <c r="B3" s="2"/>
      <c r="G3" s="232"/>
      <c r="H3" s="233"/>
      <c r="I3" s="232"/>
    </row>
    <row r="4" spans="2:31" ht="33.75" customHeight="1" thickBot="1" x14ac:dyDescent="0.3">
      <c r="B4" s="234" t="s">
        <v>46</v>
      </c>
      <c r="C4" s="235"/>
      <c r="D4" s="235"/>
      <c r="E4" s="235"/>
      <c r="F4" s="235"/>
      <c r="G4" s="235"/>
      <c r="H4" s="235"/>
      <c r="I4" s="235"/>
      <c r="J4" s="207"/>
      <c r="K4" s="207"/>
      <c r="L4" s="207"/>
      <c r="M4" s="207"/>
      <c r="N4" s="207"/>
      <c r="O4" s="207"/>
      <c r="P4" s="207"/>
      <c r="Q4" s="207"/>
      <c r="R4" s="207"/>
      <c r="S4" s="207"/>
      <c r="T4" s="207"/>
      <c r="U4" s="207"/>
      <c r="V4" s="207"/>
      <c r="W4" s="207"/>
      <c r="X4" s="207"/>
      <c r="Y4" s="207"/>
      <c r="Z4" s="207"/>
      <c r="AA4" s="207"/>
      <c r="AB4" s="207"/>
      <c r="AC4" s="207"/>
      <c r="AD4" s="207"/>
      <c r="AE4" s="207"/>
    </row>
    <row r="5" spans="2:31" s="44" customFormat="1" ht="7.5" customHeight="1" x14ac:dyDescent="0.3">
      <c r="B5" s="69"/>
      <c r="C5" s="70"/>
      <c r="D5" s="70"/>
      <c r="E5" s="70"/>
      <c r="F5" s="70"/>
      <c r="G5" s="70"/>
      <c r="H5" s="70"/>
      <c r="I5" s="70"/>
      <c r="J5" s="71"/>
      <c r="K5" s="71"/>
      <c r="L5" s="71"/>
      <c r="M5" s="71"/>
      <c r="N5" s="71"/>
      <c r="O5" s="71"/>
      <c r="P5" s="71"/>
      <c r="Q5" s="71"/>
      <c r="R5" s="72"/>
      <c r="S5" s="47"/>
      <c r="T5" s="47"/>
      <c r="U5" s="47"/>
      <c r="V5" s="47"/>
      <c r="W5" s="47"/>
      <c r="X5" s="47"/>
      <c r="Y5" s="47"/>
      <c r="Z5" s="47"/>
      <c r="AA5" s="47"/>
      <c r="AB5" s="47"/>
      <c r="AC5" s="47"/>
      <c r="AD5" s="47"/>
      <c r="AE5" s="47"/>
    </row>
    <row r="6" spans="2:31" s="44" customFormat="1" ht="32.65" customHeight="1" x14ac:dyDescent="0.3">
      <c r="B6" s="688" t="s">
        <v>415</v>
      </c>
      <c r="C6" s="623"/>
      <c r="D6" s="682" t="s">
        <v>416</v>
      </c>
      <c r="E6" s="623"/>
      <c r="F6" s="690" t="s">
        <v>373</v>
      </c>
      <c r="G6" s="67"/>
      <c r="H6" s="692" t="s">
        <v>417</v>
      </c>
      <c r="I6" s="67"/>
      <c r="J6" s="684" t="s">
        <v>412</v>
      </c>
      <c r="K6" s="684"/>
      <c r="L6" s="684"/>
      <c r="M6" s="684"/>
      <c r="N6" s="67"/>
      <c r="O6" s="684" t="s">
        <v>413</v>
      </c>
      <c r="P6" s="684"/>
      <c r="Q6" s="684"/>
      <c r="R6" s="685"/>
      <c r="S6" s="67"/>
      <c r="T6" s="681"/>
      <c r="U6" s="681"/>
      <c r="V6" s="681"/>
      <c r="W6" s="681"/>
      <c r="X6" s="67"/>
      <c r="Y6" s="682"/>
      <c r="Z6" s="682"/>
      <c r="AA6" s="682"/>
      <c r="AB6" s="682"/>
      <c r="AC6" s="47"/>
      <c r="AD6" s="683"/>
      <c r="AE6" s="683"/>
    </row>
    <row r="7" spans="2:31" s="44" customFormat="1" ht="15.75" x14ac:dyDescent="0.3">
      <c r="B7" s="689"/>
      <c r="C7" s="623"/>
      <c r="D7" s="684"/>
      <c r="E7" s="623"/>
      <c r="F7" s="691"/>
      <c r="G7" s="67"/>
      <c r="H7" s="693"/>
      <c r="I7" s="67"/>
      <c r="J7" s="581">
        <v>2018</v>
      </c>
      <c r="K7" s="581">
        <v>2019</v>
      </c>
      <c r="L7" s="581">
        <v>2020</v>
      </c>
      <c r="M7" s="581">
        <v>2021</v>
      </c>
      <c r="N7" s="67"/>
      <c r="O7" s="581">
        <v>2018</v>
      </c>
      <c r="P7" s="581">
        <v>2019</v>
      </c>
      <c r="Q7" s="581">
        <v>2020</v>
      </c>
      <c r="R7" s="582">
        <v>2021</v>
      </c>
      <c r="S7" s="67"/>
      <c r="T7" s="625"/>
      <c r="U7" s="625"/>
      <c r="V7" s="625"/>
      <c r="W7" s="67"/>
      <c r="X7" s="67"/>
      <c r="Y7" s="625"/>
      <c r="Z7" s="625"/>
      <c r="AA7" s="625"/>
      <c r="AB7" s="67"/>
      <c r="AC7" s="47"/>
      <c r="AD7" s="625"/>
      <c r="AE7" s="625"/>
    </row>
    <row r="8" spans="2:31" s="44" customFormat="1" ht="7.5" customHeight="1" x14ac:dyDescent="0.3">
      <c r="B8" s="73"/>
      <c r="C8" s="67"/>
      <c r="D8" s="67"/>
      <c r="E8" s="67"/>
      <c r="F8" s="67"/>
      <c r="G8" s="67"/>
      <c r="H8" s="67"/>
      <c r="I8" s="67"/>
      <c r="J8" s="67"/>
      <c r="K8" s="67"/>
      <c r="L8" s="67"/>
      <c r="M8" s="67"/>
      <c r="N8" s="67"/>
      <c r="O8" s="625"/>
      <c r="P8" s="67"/>
      <c r="Q8" s="67"/>
      <c r="R8" s="75"/>
      <c r="S8" s="67"/>
      <c r="T8" s="67"/>
      <c r="U8" s="67"/>
      <c r="V8" s="67"/>
      <c r="W8" s="67"/>
      <c r="X8" s="67"/>
      <c r="Y8" s="67"/>
      <c r="Z8" s="67"/>
      <c r="AA8" s="67"/>
      <c r="AB8" s="67"/>
      <c r="AC8" s="47"/>
      <c r="AD8" s="47"/>
      <c r="AE8" s="47"/>
    </row>
    <row r="9" spans="2:31" s="44" customFormat="1" ht="15.75" x14ac:dyDescent="0.3">
      <c r="B9" s="73"/>
      <c r="C9" s="67"/>
      <c r="D9" s="67"/>
      <c r="E9" s="67"/>
      <c r="F9" s="67"/>
      <c r="G9" s="67"/>
      <c r="H9" s="590" t="s">
        <v>419</v>
      </c>
      <c r="I9" s="67"/>
      <c r="J9" s="67"/>
      <c r="K9" s="67"/>
      <c r="L9" s="67"/>
      <c r="M9" s="67"/>
      <c r="N9" s="67"/>
      <c r="O9" s="67"/>
      <c r="P9" s="67"/>
      <c r="Q9" s="67"/>
      <c r="R9" s="75"/>
      <c r="S9" s="67"/>
      <c r="T9" s="67"/>
      <c r="U9" s="67"/>
      <c r="V9" s="67"/>
      <c r="W9" s="67"/>
      <c r="X9" s="67"/>
      <c r="Y9" s="67"/>
      <c r="Z9" s="67"/>
      <c r="AA9" s="67"/>
      <c r="AB9" s="67"/>
      <c r="AC9" s="47"/>
      <c r="AD9" s="47"/>
      <c r="AE9" s="47"/>
    </row>
    <row r="10" spans="2:31" s="44" customFormat="1" ht="5.0999999999999996" customHeight="1" x14ac:dyDescent="0.3">
      <c r="B10" s="73"/>
      <c r="C10" s="67"/>
      <c r="D10" s="67"/>
      <c r="E10" s="67"/>
      <c r="F10" s="67"/>
      <c r="G10" s="67"/>
      <c r="H10" s="67"/>
      <c r="I10" s="67"/>
      <c r="J10" s="67"/>
      <c r="K10" s="67"/>
      <c r="L10" s="67"/>
      <c r="M10" s="67"/>
      <c r="N10" s="67"/>
      <c r="O10" s="67"/>
      <c r="P10" s="67"/>
      <c r="Q10" s="67"/>
      <c r="R10" s="75"/>
      <c r="S10" s="67"/>
      <c r="T10" s="67"/>
      <c r="U10" s="67"/>
      <c r="V10" s="67"/>
      <c r="W10" s="67"/>
      <c r="X10" s="67"/>
      <c r="Y10" s="67"/>
      <c r="Z10" s="67"/>
      <c r="AA10" s="67"/>
      <c r="AB10" s="67"/>
      <c r="AC10" s="47"/>
      <c r="AD10" s="47"/>
      <c r="AE10" s="47"/>
    </row>
    <row r="11" spans="2:31" s="44" customFormat="1" ht="15.75" x14ac:dyDescent="0.3">
      <c r="B11" s="583">
        <v>88</v>
      </c>
      <c r="C11" s="625"/>
      <c r="D11" s="624" t="s">
        <v>99</v>
      </c>
      <c r="E11" s="625"/>
      <c r="F11" s="580" t="s">
        <v>431</v>
      </c>
      <c r="G11" s="67"/>
      <c r="H11" s="589" t="s">
        <v>420</v>
      </c>
      <c r="I11" s="67"/>
      <c r="J11" s="79">
        <v>29.914817879382099</v>
      </c>
      <c r="K11" s="79">
        <v>28.367247371626945</v>
      </c>
      <c r="L11" s="79">
        <v>33.768798122028329</v>
      </c>
      <c r="M11" s="79">
        <v>35.487405060063793</v>
      </c>
      <c r="N11" s="625"/>
      <c r="O11" s="57">
        <v>6.7074571090867174E-2</v>
      </c>
      <c r="P11" s="57">
        <v>5.7595368274257562E-2</v>
      </c>
      <c r="Q11" s="57">
        <v>6.8542795267726941E-2</v>
      </c>
      <c r="R11" s="80">
        <v>5.9142398954838409E-2</v>
      </c>
      <c r="S11" s="625"/>
      <c r="T11" s="57"/>
      <c r="U11" s="57"/>
      <c r="V11" s="57"/>
      <c r="W11" s="57"/>
      <c r="X11" s="57"/>
      <c r="Y11" s="57"/>
      <c r="Z11" s="57"/>
      <c r="AA11" s="57"/>
      <c r="AB11" s="57"/>
      <c r="AC11" s="47"/>
      <c r="AD11" s="57"/>
      <c r="AE11" s="57"/>
    </row>
    <row r="12" spans="2:31" s="44" customFormat="1" ht="28.5" x14ac:dyDescent="0.3">
      <c r="B12" s="583">
        <v>85</v>
      </c>
      <c r="C12" s="625"/>
      <c r="D12" s="624" t="s">
        <v>100</v>
      </c>
      <c r="E12" s="625"/>
      <c r="F12" s="623" t="s">
        <v>432</v>
      </c>
      <c r="G12" s="67"/>
      <c r="H12" s="589" t="s">
        <v>421</v>
      </c>
      <c r="I12" s="67"/>
      <c r="J12" s="79">
        <v>302.95277938282788</v>
      </c>
      <c r="K12" s="79">
        <v>351.91976048238848</v>
      </c>
      <c r="L12" s="79">
        <v>275.91638201058777</v>
      </c>
      <c r="M12" s="79">
        <v>295.26379452841229</v>
      </c>
      <c r="N12" s="625"/>
      <c r="O12" s="57">
        <v>0.67927633120890696</v>
      </c>
      <c r="P12" s="57">
        <v>0.71451938718046981</v>
      </c>
      <c r="Q12" s="57">
        <v>0.56004599319235981</v>
      </c>
      <c r="R12" s="80">
        <v>0.49207906589288963</v>
      </c>
      <c r="S12" s="625"/>
      <c r="T12" s="57"/>
      <c r="U12" s="57"/>
      <c r="V12" s="57"/>
      <c r="W12" s="57"/>
      <c r="X12" s="57"/>
      <c r="Y12" s="57"/>
      <c r="Z12" s="57"/>
      <c r="AA12" s="57"/>
      <c r="AB12" s="57"/>
      <c r="AC12" s="47"/>
      <c r="AD12" s="57"/>
      <c r="AE12" s="57"/>
    </row>
    <row r="13" spans="2:31" s="44" customFormat="1" ht="15.75" x14ac:dyDescent="0.3">
      <c r="B13" s="583">
        <v>92</v>
      </c>
      <c r="C13" s="625"/>
      <c r="D13" s="624">
        <v>34</v>
      </c>
      <c r="E13" s="625"/>
      <c r="F13" s="623" t="s">
        <v>433</v>
      </c>
      <c r="G13" s="67"/>
      <c r="H13" s="589" t="s">
        <v>422</v>
      </c>
      <c r="I13" s="67"/>
      <c r="J13" s="79">
        <v>2.365229249825461</v>
      </c>
      <c r="K13" s="79">
        <v>65.813284668552114</v>
      </c>
      <c r="L13" s="79">
        <v>62.188734372703038</v>
      </c>
      <c r="M13" s="79">
        <v>29.836105118672094</v>
      </c>
      <c r="N13" s="625"/>
      <c r="O13" s="57">
        <v>5.3032827444675461E-3</v>
      </c>
      <c r="P13" s="57">
        <v>0.13362383449354781</v>
      </c>
      <c r="Q13" s="57">
        <v>0.12622864671297351</v>
      </c>
      <c r="R13" s="80">
        <v>4.9724087438920497E-2</v>
      </c>
      <c r="S13" s="625"/>
      <c r="T13" s="57"/>
      <c r="U13" s="57"/>
      <c r="V13" s="57"/>
      <c r="W13" s="57"/>
      <c r="X13" s="57"/>
      <c r="Y13" s="57"/>
      <c r="Z13" s="57"/>
      <c r="AA13" s="57"/>
      <c r="AB13" s="57"/>
      <c r="AC13" s="47"/>
      <c r="AD13" s="57"/>
      <c r="AE13" s="57"/>
    </row>
    <row r="14" spans="2:31" s="44" customFormat="1" ht="31.15" customHeight="1" x14ac:dyDescent="0.3">
      <c r="B14" s="583">
        <v>86</v>
      </c>
      <c r="C14" s="625"/>
      <c r="D14" s="624" t="s">
        <v>101</v>
      </c>
      <c r="E14" s="625"/>
      <c r="F14" s="623" t="s">
        <v>434</v>
      </c>
      <c r="G14" s="67"/>
      <c r="H14" s="589" t="s">
        <v>423</v>
      </c>
      <c r="I14" s="67"/>
      <c r="J14" s="79">
        <v>327.64790185099855</v>
      </c>
      <c r="K14" s="79">
        <v>379.63750877410894</v>
      </c>
      <c r="L14" s="79">
        <v>287.41342240114409</v>
      </c>
      <c r="M14" s="79">
        <v>304.56884871046805</v>
      </c>
      <c r="N14" s="625"/>
      <c r="O14" s="57">
        <v>0.73464737689829485</v>
      </c>
      <c r="P14" s="57">
        <v>0.77079604665612811</v>
      </c>
      <c r="Q14" s="57">
        <v>0.58338230746765618</v>
      </c>
      <c r="R14" s="80">
        <v>0.50758663050067321</v>
      </c>
      <c r="S14" s="625"/>
      <c r="T14" s="57"/>
      <c r="U14" s="57"/>
      <c r="V14" s="57"/>
      <c r="W14" s="57"/>
      <c r="X14" s="57"/>
      <c r="Y14" s="57"/>
      <c r="Z14" s="57"/>
      <c r="AA14" s="57"/>
      <c r="AB14" s="57"/>
      <c r="AC14" s="47"/>
      <c r="AD14" s="57"/>
      <c r="AE14" s="57"/>
    </row>
    <row r="15" spans="2:31" s="44" customFormat="1" ht="15.75" x14ac:dyDescent="0.3">
      <c r="B15" s="583">
        <v>29</v>
      </c>
      <c r="C15" s="625"/>
      <c r="D15" s="624" t="s">
        <v>102</v>
      </c>
      <c r="E15" s="625"/>
      <c r="F15" s="623" t="s">
        <v>435</v>
      </c>
      <c r="G15" s="67"/>
      <c r="H15" s="589" t="s">
        <v>424</v>
      </c>
      <c r="I15" s="67"/>
      <c r="J15" s="79">
        <v>46.496862189623698</v>
      </c>
      <c r="K15" s="79">
        <v>51.6170939756812</v>
      </c>
      <c r="L15" s="79">
        <v>64.25018944185922</v>
      </c>
      <c r="M15" s="79">
        <v>56.672319493227405</v>
      </c>
      <c r="N15" s="625"/>
      <c r="O15" s="57">
        <v>0.10425459051815519</v>
      </c>
      <c r="P15" s="57">
        <v>0.10480063496572579</v>
      </c>
      <c r="Q15" s="57">
        <v>0.13041292038028587</v>
      </c>
      <c r="R15" s="80">
        <v>9.4448633916500171E-2</v>
      </c>
      <c r="S15" s="625"/>
      <c r="T15" s="57"/>
      <c r="U15" s="57"/>
      <c r="V15" s="57"/>
      <c r="W15" s="57"/>
      <c r="X15" s="57"/>
      <c r="Y15" s="57"/>
      <c r="Z15" s="57"/>
      <c r="AA15" s="57"/>
      <c r="AB15" s="57"/>
      <c r="AC15" s="47"/>
      <c r="AD15" s="57"/>
      <c r="AE15" s="57"/>
    </row>
    <row r="16" spans="2:31" s="44" customFormat="1" ht="6.6" customHeight="1" x14ac:dyDescent="0.3">
      <c r="B16" s="583"/>
      <c r="C16" s="625"/>
      <c r="D16" s="624"/>
      <c r="E16" s="625"/>
      <c r="F16" s="624"/>
      <c r="G16" s="67"/>
      <c r="H16" s="78"/>
      <c r="I16" s="67"/>
      <c r="J16" s="79"/>
      <c r="K16" s="79"/>
      <c r="L16" s="79"/>
      <c r="M16" s="79"/>
      <c r="N16" s="625"/>
      <c r="O16" s="57"/>
      <c r="P16" s="625"/>
      <c r="Q16" s="625"/>
      <c r="R16" s="80"/>
      <c r="S16" s="625"/>
      <c r="T16" s="57"/>
      <c r="U16" s="57"/>
      <c r="V16" s="57"/>
      <c r="W16" s="57"/>
      <c r="X16" s="57"/>
      <c r="Y16" s="57"/>
      <c r="Z16" s="57"/>
      <c r="AA16" s="57"/>
      <c r="AB16" s="57"/>
      <c r="AC16" s="47"/>
      <c r="AD16" s="57"/>
      <c r="AE16" s="57"/>
    </row>
    <row r="17" spans="2:31" s="44" customFormat="1" ht="15.75" x14ac:dyDescent="0.3">
      <c r="B17" s="583"/>
      <c r="C17" s="625"/>
      <c r="D17" s="624"/>
      <c r="E17" s="625"/>
      <c r="F17" s="624"/>
      <c r="G17" s="67"/>
      <c r="H17" s="590" t="s">
        <v>425</v>
      </c>
      <c r="I17" s="67"/>
      <c r="J17" s="79"/>
      <c r="K17" s="79"/>
      <c r="L17" s="79"/>
      <c r="M17" s="79"/>
      <c r="N17" s="625"/>
      <c r="O17" s="57"/>
      <c r="P17" s="625"/>
      <c r="Q17" s="625"/>
      <c r="R17" s="80"/>
      <c r="S17" s="625"/>
      <c r="T17" s="57"/>
      <c r="U17" s="57"/>
      <c r="V17" s="57"/>
      <c r="W17" s="57"/>
      <c r="X17" s="57"/>
      <c r="Y17" s="57"/>
      <c r="Z17" s="57"/>
      <c r="AA17" s="57"/>
      <c r="AB17" s="57"/>
      <c r="AC17" s="47"/>
      <c r="AD17" s="57"/>
      <c r="AE17" s="57"/>
    </row>
    <row r="18" spans="2:31" s="44" customFormat="1" ht="5.0999999999999996" customHeight="1" x14ac:dyDescent="0.3">
      <c r="B18" s="583"/>
      <c r="C18" s="625"/>
      <c r="D18" s="624"/>
      <c r="E18" s="625"/>
      <c r="F18" s="624"/>
      <c r="G18" s="67"/>
      <c r="H18" s="67"/>
      <c r="I18" s="67"/>
      <c r="J18" s="79"/>
      <c r="K18" s="79"/>
      <c r="L18" s="79"/>
      <c r="M18" s="79"/>
      <c r="N18" s="625"/>
      <c r="O18" s="57"/>
      <c r="P18" s="57"/>
      <c r="Q18" s="57"/>
      <c r="R18" s="80"/>
      <c r="S18" s="625"/>
      <c r="T18" s="57"/>
      <c r="U18" s="57"/>
      <c r="V18" s="57"/>
      <c r="W18" s="57"/>
      <c r="X18" s="57"/>
      <c r="Y18" s="57"/>
      <c r="Z18" s="57"/>
      <c r="AA18" s="57"/>
      <c r="AB18" s="57"/>
      <c r="AC18" s="47"/>
      <c r="AD18" s="57"/>
      <c r="AE18" s="57"/>
    </row>
    <row r="19" spans="2:31" s="44" customFormat="1" ht="15.75" x14ac:dyDescent="0.3">
      <c r="B19" s="583" t="s">
        <v>103</v>
      </c>
      <c r="C19" s="625"/>
      <c r="D19" s="624" t="s">
        <v>104</v>
      </c>
      <c r="E19" s="625"/>
      <c r="F19" s="624" t="s">
        <v>436</v>
      </c>
      <c r="G19" s="67"/>
      <c r="H19" s="589" t="s">
        <v>426</v>
      </c>
      <c r="I19" s="67"/>
      <c r="J19" s="79">
        <v>258.64164603172276</v>
      </c>
      <c r="K19" s="79">
        <v>325.00695275443104</v>
      </c>
      <c r="L19" s="79">
        <v>276.75609536012462</v>
      </c>
      <c r="M19" s="79">
        <v>309.61691692243676</v>
      </c>
      <c r="N19" s="625"/>
      <c r="O19" s="57">
        <v>0.57992255021450345</v>
      </c>
      <c r="P19" s="57">
        <v>0.65987703672328846</v>
      </c>
      <c r="Q19" s="57">
        <v>0.56175041571853024</v>
      </c>
      <c r="R19" s="80">
        <v>0.51599961149035611</v>
      </c>
      <c r="S19" s="625"/>
      <c r="T19" s="57"/>
      <c r="U19" s="57"/>
      <c r="V19" s="57"/>
      <c r="W19" s="57"/>
      <c r="X19" s="57"/>
      <c r="Y19" s="57"/>
      <c r="Z19" s="57"/>
      <c r="AA19" s="57"/>
      <c r="AB19" s="57"/>
      <c r="AC19" s="47"/>
      <c r="AD19" s="57"/>
      <c r="AE19" s="57"/>
    </row>
    <row r="20" spans="2:31" s="44" customFormat="1" ht="15.75" x14ac:dyDescent="0.3">
      <c r="B20" s="583">
        <v>21</v>
      </c>
      <c r="C20" s="625"/>
      <c r="D20" s="625">
        <v>61</v>
      </c>
      <c r="E20" s="625"/>
      <c r="F20" s="625" t="s">
        <v>352</v>
      </c>
      <c r="G20" s="67"/>
      <c r="H20" s="589" t="s">
        <v>427</v>
      </c>
      <c r="I20" s="67"/>
      <c r="J20" s="79">
        <v>191.88098122506244</v>
      </c>
      <c r="K20" s="79">
        <v>235.27313867213434</v>
      </c>
      <c r="L20" s="79">
        <v>258.03420862900111</v>
      </c>
      <c r="M20" s="79">
        <v>240.91967544086765</v>
      </c>
      <c r="N20" s="625"/>
      <c r="O20" s="57">
        <v>0.43023275515363563</v>
      </c>
      <c r="P20" s="57">
        <v>0.47768621640799258</v>
      </c>
      <c r="Q20" s="57">
        <v>0.52374934607430512</v>
      </c>
      <c r="R20" s="80">
        <v>0.4015105510498086</v>
      </c>
      <c r="S20" s="625"/>
      <c r="T20" s="57"/>
      <c r="U20" s="57"/>
      <c r="V20" s="57"/>
      <c r="W20" s="57"/>
      <c r="X20" s="57"/>
      <c r="Y20" s="57"/>
      <c r="Z20" s="57"/>
      <c r="AA20" s="57"/>
      <c r="AB20" s="57"/>
      <c r="AC20" s="47"/>
      <c r="AD20" s="57"/>
      <c r="AE20" s="57"/>
    </row>
    <row r="21" spans="2:31" s="44" customFormat="1" ht="7.15" customHeight="1" x14ac:dyDescent="0.3">
      <c r="B21" s="77"/>
      <c r="C21" s="625"/>
      <c r="D21" s="625"/>
      <c r="E21" s="625"/>
      <c r="F21" s="625"/>
      <c r="G21" s="67"/>
      <c r="H21" s="67"/>
      <c r="I21" s="67"/>
      <c r="J21" s="79"/>
      <c r="K21" s="79"/>
      <c r="L21" s="79"/>
      <c r="M21" s="79"/>
      <c r="N21" s="625"/>
      <c r="O21" s="57"/>
      <c r="P21" s="57"/>
      <c r="Q21" s="57"/>
      <c r="R21" s="80"/>
      <c r="S21" s="625"/>
      <c r="T21" s="57"/>
      <c r="U21" s="57"/>
      <c r="V21" s="57"/>
      <c r="W21" s="57"/>
      <c r="X21" s="57"/>
      <c r="Y21" s="57"/>
      <c r="Z21" s="57"/>
      <c r="AA21" s="57"/>
      <c r="AB21" s="57"/>
      <c r="AC21" s="47"/>
      <c r="AD21" s="57"/>
      <c r="AE21" s="57"/>
    </row>
    <row r="22" spans="2:31" s="44" customFormat="1" ht="15.75" x14ac:dyDescent="0.3">
      <c r="B22" s="81"/>
      <c r="C22" s="78"/>
      <c r="D22" s="78"/>
      <c r="E22" s="78"/>
      <c r="F22" s="78"/>
      <c r="G22" s="67"/>
      <c r="H22" s="590" t="s">
        <v>428</v>
      </c>
      <c r="I22" s="67"/>
      <c r="J22" s="79">
        <v>1159.9002178094429</v>
      </c>
      <c r="K22" s="79">
        <v>1437.6349866989231</v>
      </c>
      <c r="L22" s="79">
        <v>1258.3278303374482</v>
      </c>
      <c r="M22" s="79">
        <v>1272.365065274148</v>
      </c>
      <c r="N22" s="625"/>
      <c r="O22" s="57">
        <v>2.6007114578288308</v>
      </c>
      <c r="P22" s="57">
        <v>2.9188985247014103</v>
      </c>
      <c r="Q22" s="57">
        <v>2.5541124248138378</v>
      </c>
      <c r="R22" s="80">
        <v>2.120490979243987</v>
      </c>
      <c r="S22" s="625"/>
      <c r="T22" s="57"/>
      <c r="U22" s="57"/>
      <c r="V22" s="57"/>
      <c r="W22" s="57"/>
      <c r="X22" s="57"/>
      <c r="Y22" s="57"/>
      <c r="Z22" s="57"/>
      <c r="AA22" s="57"/>
      <c r="AB22" s="57"/>
      <c r="AC22" s="47"/>
      <c r="AD22" s="57"/>
      <c r="AE22" s="57"/>
    </row>
    <row r="23" spans="2:31" s="44" customFormat="1" ht="5.0999999999999996" customHeight="1" x14ac:dyDescent="0.3">
      <c r="B23" s="77"/>
      <c r="C23" s="625"/>
      <c r="D23" s="625"/>
      <c r="E23" s="625"/>
      <c r="F23" s="625"/>
      <c r="G23" s="67"/>
      <c r="H23" s="67"/>
      <c r="I23" s="67"/>
      <c r="J23" s="79"/>
      <c r="K23" s="79"/>
      <c r="L23" s="79"/>
      <c r="M23" s="79"/>
      <c r="N23" s="625"/>
      <c r="O23" s="57"/>
      <c r="P23" s="57"/>
      <c r="Q23" s="57"/>
      <c r="R23" s="80"/>
      <c r="S23" s="625"/>
      <c r="T23" s="57"/>
      <c r="U23" s="57"/>
      <c r="V23" s="57"/>
      <c r="W23" s="57"/>
      <c r="X23" s="57"/>
      <c r="Y23" s="57"/>
      <c r="Z23" s="57"/>
      <c r="AA23" s="57"/>
      <c r="AB23" s="57"/>
      <c r="AC23" s="47"/>
      <c r="AD23" s="57"/>
      <c r="AE23" s="57"/>
    </row>
    <row r="24" spans="2:31" s="44" customFormat="1" ht="31.9" customHeight="1" x14ac:dyDescent="0.3">
      <c r="B24" s="81"/>
      <c r="C24" s="78"/>
      <c r="D24" s="625" t="s">
        <v>437</v>
      </c>
      <c r="E24" s="621"/>
      <c r="F24" s="622" t="s">
        <v>438</v>
      </c>
      <c r="G24" s="67"/>
      <c r="H24" s="591" t="s">
        <v>429</v>
      </c>
      <c r="I24" s="67"/>
      <c r="J24" s="79">
        <v>848.10998531273708</v>
      </c>
      <c r="K24" s="79">
        <v>1100.7181820037877</v>
      </c>
      <c r="L24" s="79">
        <v>1026.8829658429686</v>
      </c>
      <c r="M24" s="79">
        <v>1192.0946933059777</v>
      </c>
      <c r="N24" s="625"/>
      <c r="O24" s="57">
        <v>1.9016199173300294</v>
      </c>
      <c r="P24" s="57">
        <v>2.2348403504983234</v>
      </c>
      <c r="Q24" s="57">
        <v>2.0843332545429401</v>
      </c>
      <c r="R24" s="80">
        <v>1.986714436406896</v>
      </c>
      <c r="S24" s="625"/>
      <c r="T24" s="57"/>
      <c r="U24" s="57"/>
      <c r="V24" s="57"/>
      <c r="W24" s="57"/>
      <c r="X24" s="57"/>
      <c r="Y24" s="57"/>
      <c r="Z24" s="57"/>
      <c r="AA24" s="57"/>
      <c r="AB24" s="57"/>
      <c r="AC24" s="47"/>
      <c r="AD24" s="628"/>
      <c r="AE24" s="628"/>
    </row>
    <row r="25" spans="2:31" s="44" customFormat="1" ht="5.0999999999999996" customHeight="1" x14ac:dyDescent="0.3">
      <c r="B25" s="77"/>
      <c r="C25" s="625"/>
      <c r="D25" s="625"/>
      <c r="E25" s="625"/>
      <c r="F25" s="625"/>
      <c r="G25" s="67"/>
      <c r="H25" s="590"/>
      <c r="I25" s="67"/>
      <c r="J25" s="79"/>
      <c r="K25" s="79"/>
      <c r="L25" s="79"/>
      <c r="M25" s="584"/>
      <c r="N25" s="625"/>
      <c r="O25" s="57"/>
      <c r="P25" s="57"/>
      <c r="Q25" s="57"/>
      <c r="R25" s="80"/>
      <c r="S25" s="625"/>
      <c r="T25" s="57"/>
      <c r="U25" s="57"/>
      <c r="V25" s="57"/>
      <c r="W25" s="57"/>
      <c r="X25" s="57"/>
      <c r="Y25" s="57"/>
      <c r="Z25" s="57"/>
      <c r="AA25" s="57"/>
      <c r="AB25" s="57"/>
      <c r="AC25" s="47"/>
      <c r="AD25" s="57"/>
      <c r="AE25" s="57"/>
    </row>
    <row r="26" spans="2:31" s="44" customFormat="1" ht="15.75" x14ac:dyDescent="0.3">
      <c r="B26" s="81"/>
      <c r="C26" s="78"/>
      <c r="D26" s="78"/>
      <c r="E26" s="78"/>
      <c r="F26" s="78"/>
      <c r="G26" s="67"/>
      <c r="H26" s="592" t="s">
        <v>430</v>
      </c>
      <c r="I26" s="67"/>
      <c r="J26" s="584">
        <v>2008.01020312218</v>
      </c>
      <c r="K26" s="584">
        <v>2538.3531687027107</v>
      </c>
      <c r="L26" s="584">
        <v>2285.2107961804168</v>
      </c>
      <c r="M26" s="584">
        <v>2464.4597585801257</v>
      </c>
      <c r="N26" s="585"/>
      <c r="O26" s="586">
        <v>4.5023313751588603</v>
      </c>
      <c r="P26" s="586">
        <v>5.1537388751997337</v>
      </c>
      <c r="Q26" s="586">
        <v>4.6384456793567779</v>
      </c>
      <c r="R26" s="587">
        <v>4.107205415650883</v>
      </c>
      <c r="S26" s="585"/>
      <c r="T26" s="586"/>
      <c r="U26" s="586"/>
      <c r="V26" s="586"/>
      <c r="W26" s="586"/>
      <c r="X26" s="586"/>
      <c r="Y26" s="586"/>
      <c r="Z26" s="586"/>
      <c r="AA26" s="586"/>
      <c r="AB26" s="586"/>
      <c r="AC26" s="47"/>
      <c r="AD26" s="629"/>
      <c r="AE26" s="629"/>
    </row>
    <row r="27" spans="2:31" s="44" customFormat="1" ht="7.5" customHeight="1" thickBot="1" x14ac:dyDescent="0.35">
      <c r="B27" s="83"/>
      <c r="C27" s="85"/>
      <c r="D27" s="85"/>
      <c r="E27" s="85"/>
      <c r="F27" s="85"/>
      <c r="G27" s="84"/>
      <c r="H27" s="85"/>
      <c r="I27" s="84"/>
      <c r="J27" s="86"/>
      <c r="K27" s="86"/>
      <c r="L27" s="86"/>
      <c r="M27" s="87"/>
      <c r="N27" s="87"/>
      <c r="O27" s="88"/>
      <c r="P27" s="88"/>
      <c r="Q27" s="88"/>
      <c r="R27" s="588"/>
      <c r="S27" s="625"/>
      <c r="T27" s="630"/>
      <c r="U27" s="630"/>
      <c r="V27" s="630"/>
      <c r="W27" s="630"/>
      <c r="X27" s="57"/>
      <c r="Y27" s="630"/>
      <c r="Z27" s="630"/>
      <c r="AA27" s="630"/>
      <c r="AB27" s="630"/>
      <c r="AC27" s="47"/>
      <c r="AD27" s="631"/>
      <c r="AE27" s="631"/>
    </row>
    <row r="28" spans="2:31" ht="7.15" customHeight="1" x14ac:dyDescent="0.25">
      <c r="B28" s="240"/>
      <c r="C28" s="240"/>
      <c r="D28" s="240"/>
      <c r="E28" s="240"/>
      <c r="F28" s="240"/>
      <c r="J28" s="241"/>
      <c r="K28" s="241"/>
      <c r="L28" s="241"/>
      <c r="M28" s="240"/>
      <c r="N28" s="240"/>
      <c r="O28" s="242"/>
      <c r="P28" s="242"/>
      <c r="Q28" s="242"/>
      <c r="R28" s="242"/>
      <c r="S28" s="207"/>
      <c r="T28" s="207"/>
      <c r="U28" s="207"/>
      <c r="V28" s="207"/>
      <c r="W28" s="207"/>
      <c r="X28" s="207"/>
      <c r="Y28" s="207"/>
      <c r="Z28" s="207"/>
      <c r="AA28" s="207"/>
      <c r="AB28" s="207"/>
      <c r="AC28" s="207"/>
      <c r="AD28" s="207"/>
      <c r="AE28" s="207"/>
    </row>
    <row r="29" spans="2:31" x14ac:dyDescent="0.25">
      <c r="S29" s="207"/>
      <c r="T29" s="207"/>
      <c r="U29" s="207"/>
      <c r="V29" s="207"/>
      <c r="W29" s="207"/>
      <c r="X29" s="207"/>
      <c r="Y29" s="207"/>
      <c r="Z29" s="207"/>
      <c r="AA29" s="207"/>
      <c r="AB29" s="207"/>
      <c r="AC29" s="207"/>
      <c r="AD29" s="207"/>
      <c r="AE29" s="207"/>
    </row>
    <row r="31" spans="2:31" ht="15.75" thickBot="1" x14ac:dyDescent="0.3">
      <c r="B31" s="234" t="s">
        <v>47</v>
      </c>
    </row>
    <row r="32" spans="2:31" x14ac:dyDescent="0.25">
      <c r="B32" s="236"/>
      <c r="C32" s="237"/>
      <c r="D32" s="237"/>
      <c r="E32" s="237"/>
      <c r="F32" s="237"/>
      <c r="G32" s="237"/>
      <c r="H32" s="237"/>
      <c r="I32" s="237"/>
      <c r="J32" s="694" t="s">
        <v>410</v>
      </c>
      <c r="K32" s="694"/>
      <c r="L32" s="694"/>
      <c r="M32" s="694"/>
      <c r="N32" s="238"/>
      <c r="O32" s="694" t="s">
        <v>418</v>
      </c>
      <c r="P32" s="694"/>
      <c r="Q32" s="694"/>
      <c r="R32" s="695"/>
    </row>
    <row r="33" spans="2:18" ht="14.65" customHeight="1" x14ac:dyDescent="0.25">
      <c r="B33" s="688" t="s">
        <v>415</v>
      </c>
      <c r="C33" s="576"/>
      <c r="D33" s="682" t="s">
        <v>416</v>
      </c>
      <c r="E33" s="576"/>
      <c r="F33" s="690" t="s">
        <v>373</v>
      </c>
      <c r="G33" s="67"/>
      <c r="H33" s="692" t="s">
        <v>417</v>
      </c>
      <c r="I33" s="207"/>
      <c r="J33" s="684"/>
      <c r="K33" s="684"/>
      <c r="L33" s="684"/>
      <c r="M33" s="684"/>
      <c r="N33" s="67"/>
      <c r="O33" s="684"/>
      <c r="P33" s="684"/>
      <c r="Q33" s="684"/>
      <c r="R33" s="685"/>
    </row>
    <row r="34" spans="2:18" x14ac:dyDescent="0.25">
      <c r="B34" s="689"/>
      <c r="C34" s="576"/>
      <c r="D34" s="684"/>
      <c r="E34" s="576"/>
      <c r="F34" s="691"/>
      <c r="G34" s="67"/>
      <c r="H34" s="693"/>
      <c r="I34" s="207"/>
      <c r="J34" s="208">
        <v>2018</v>
      </c>
      <c r="K34" s="208">
        <v>2019</v>
      </c>
      <c r="L34" s="208">
        <v>2020</v>
      </c>
      <c r="M34" s="208">
        <v>2021</v>
      </c>
      <c r="N34" s="207"/>
      <c r="O34" s="208">
        <v>2018</v>
      </c>
      <c r="P34" s="208">
        <v>2019</v>
      </c>
      <c r="Q34" s="208">
        <v>2020</v>
      </c>
      <c r="R34" s="209">
        <v>2021</v>
      </c>
    </row>
    <row r="35" spans="2:18" x14ac:dyDescent="0.25">
      <c r="B35" s="210"/>
      <c r="C35" s="207"/>
      <c r="D35" s="207"/>
      <c r="E35" s="207"/>
      <c r="F35" s="207"/>
      <c r="G35" s="207"/>
      <c r="H35" s="207"/>
      <c r="I35" s="207"/>
      <c r="J35" s="207"/>
      <c r="K35" s="207"/>
      <c r="L35" s="207"/>
      <c r="M35" s="207"/>
      <c r="N35" s="207"/>
      <c r="O35" s="207"/>
      <c r="P35" s="207"/>
      <c r="Q35" s="207"/>
      <c r="R35" s="212"/>
    </row>
    <row r="36" spans="2:18" x14ac:dyDescent="0.25">
      <c r="B36" s="210"/>
      <c r="C36" s="207"/>
      <c r="D36" s="207"/>
      <c r="E36" s="207"/>
      <c r="F36" s="207"/>
      <c r="G36" s="207"/>
      <c r="H36" s="67" t="s">
        <v>419</v>
      </c>
      <c r="I36" s="207"/>
      <c r="J36" s="207"/>
      <c r="K36" s="207"/>
      <c r="L36" s="207"/>
      <c r="M36" s="207"/>
      <c r="N36" s="207"/>
      <c r="O36" s="207"/>
      <c r="P36" s="207"/>
      <c r="Q36" s="207"/>
      <c r="R36" s="212"/>
    </row>
    <row r="37" spans="2:18" x14ac:dyDescent="0.25">
      <c r="B37" s="210"/>
      <c r="C37" s="207"/>
      <c r="D37" s="207"/>
      <c r="E37" s="207"/>
      <c r="F37" s="207"/>
      <c r="G37" s="207"/>
      <c r="H37" s="67"/>
      <c r="I37" s="207"/>
      <c r="J37" s="207"/>
      <c r="K37" s="207"/>
      <c r="L37" s="207"/>
      <c r="M37" s="207"/>
      <c r="N37" s="207"/>
      <c r="O37" s="207"/>
      <c r="P37" s="207"/>
      <c r="Q37" s="207"/>
      <c r="R37" s="212"/>
    </row>
    <row r="38" spans="2:18" x14ac:dyDescent="0.25">
      <c r="B38" s="583">
        <v>88</v>
      </c>
      <c r="C38" s="483"/>
      <c r="D38" s="578" t="s">
        <v>99</v>
      </c>
      <c r="E38" s="483"/>
      <c r="F38" s="580" t="s">
        <v>431</v>
      </c>
      <c r="G38" s="207"/>
      <c r="H38" s="589" t="s">
        <v>420</v>
      </c>
      <c r="I38" s="207"/>
      <c r="J38" s="344">
        <v>0.29958857399759747</v>
      </c>
      <c r="K38" s="344">
        <v>0.26258196876005269</v>
      </c>
      <c r="L38" s="344">
        <v>0.34026403859310239</v>
      </c>
      <c r="M38" s="344">
        <v>0.3099372687915396</v>
      </c>
      <c r="N38" s="344"/>
      <c r="O38" s="344">
        <v>0.76588603964643776</v>
      </c>
      <c r="P38" s="344">
        <v>0.61342310748018791</v>
      </c>
      <c r="Q38" s="344">
        <v>0.88932523968598376</v>
      </c>
      <c r="R38" s="345">
        <v>0.86566191461982767</v>
      </c>
    </row>
    <row r="39" spans="2:18" ht="31.15" customHeight="1" x14ac:dyDescent="0.25">
      <c r="B39" s="583">
        <v>85</v>
      </c>
      <c r="C39" s="483"/>
      <c r="D39" s="578" t="s">
        <v>100</v>
      </c>
      <c r="E39" s="483"/>
      <c r="F39" s="576" t="s">
        <v>432</v>
      </c>
      <c r="G39" s="207"/>
      <c r="H39" s="589" t="s">
        <v>421</v>
      </c>
      <c r="I39" s="207"/>
      <c r="J39" s="344">
        <v>3.0339877558293482</v>
      </c>
      <c r="K39" s="344">
        <v>3.2575520050443258</v>
      </c>
      <c r="L39" s="344">
        <v>2.7802121389590231</v>
      </c>
      <c r="M39" s="344">
        <v>2.5787530503927449</v>
      </c>
      <c r="N39" s="344"/>
      <c r="O39" s="344">
        <v>7.7562666547708785</v>
      </c>
      <c r="P39" s="344">
        <v>7.610033861611476</v>
      </c>
      <c r="Q39" s="344">
        <v>7.2664535373199319</v>
      </c>
      <c r="R39" s="345">
        <v>7.2025165338736468</v>
      </c>
    </row>
    <row r="40" spans="2:18" x14ac:dyDescent="0.25">
      <c r="B40" s="583">
        <v>92</v>
      </c>
      <c r="C40" s="483"/>
      <c r="D40" s="578">
        <v>34</v>
      </c>
      <c r="E40" s="483"/>
      <c r="F40" s="576" t="s">
        <v>433</v>
      </c>
      <c r="G40" s="207"/>
      <c r="H40" s="589" t="s">
        <v>422</v>
      </c>
      <c r="I40" s="207"/>
      <c r="J40" s="344">
        <v>2.3687112553708561E-2</v>
      </c>
      <c r="K40" s="344">
        <v>0.60920193039664194</v>
      </c>
      <c r="L40" s="344">
        <v>0.62663141981490822</v>
      </c>
      <c r="M40" s="344">
        <v>0.26058036410966251</v>
      </c>
      <c r="N40" s="344"/>
      <c r="O40" s="344">
        <v>6.0555142615568359E-2</v>
      </c>
      <c r="P40" s="344">
        <v>1.4231690888429698</v>
      </c>
      <c r="Q40" s="344">
        <v>1.6377844097949834</v>
      </c>
      <c r="R40" s="345">
        <v>0.727806945537812</v>
      </c>
    </row>
    <row r="41" spans="2:18" ht="42.75" x14ac:dyDescent="0.25">
      <c r="B41" s="583">
        <v>86</v>
      </c>
      <c r="C41" s="483"/>
      <c r="D41" s="578" t="s">
        <v>101</v>
      </c>
      <c r="E41" s="483"/>
      <c r="F41" s="576" t="s">
        <v>434</v>
      </c>
      <c r="G41" s="207"/>
      <c r="H41" s="589" t="s">
        <v>423</v>
      </c>
      <c r="I41" s="207"/>
      <c r="J41" s="344">
        <v>3.2813025332338395</v>
      </c>
      <c r="K41" s="344">
        <v>3.5141218731280093</v>
      </c>
      <c r="L41" s="344">
        <v>2.8960595961596622</v>
      </c>
      <c r="M41" s="344">
        <v>2.6600208431282915</v>
      </c>
      <c r="N41" s="344"/>
      <c r="O41" s="344">
        <v>8.3885168533845444</v>
      </c>
      <c r="P41" s="344">
        <v>8.2094119777436401</v>
      </c>
      <c r="Q41" s="344">
        <v>7.5692362470883667</v>
      </c>
      <c r="R41" s="345">
        <v>7.4294993466559891</v>
      </c>
    </row>
    <row r="42" spans="2:18" x14ac:dyDescent="0.25">
      <c r="B42" s="583">
        <v>29</v>
      </c>
      <c r="C42" s="483"/>
      <c r="D42" s="578" t="s">
        <v>102</v>
      </c>
      <c r="E42" s="483"/>
      <c r="F42" s="576" t="s">
        <v>435</v>
      </c>
      <c r="G42" s="207"/>
      <c r="H42" s="589" t="s">
        <v>424</v>
      </c>
      <c r="I42" s="207"/>
      <c r="J42" s="344">
        <v>0.46565313200027747</v>
      </c>
      <c r="K42" s="344">
        <v>0.47779461927502759</v>
      </c>
      <c r="L42" s="344">
        <v>0.64740322888772628</v>
      </c>
      <c r="M42" s="344">
        <v>0.49496050472225922</v>
      </c>
      <c r="N42" s="344"/>
      <c r="O42" s="344">
        <v>1.1904233474522044</v>
      </c>
      <c r="P42" s="344">
        <v>1.116185781822767</v>
      </c>
      <c r="Q42" s="344">
        <v>1.6920742905557469</v>
      </c>
      <c r="R42" s="345">
        <v>1.3824360647226661</v>
      </c>
    </row>
    <row r="43" spans="2:18" x14ac:dyDescent="0.25">
      <c r="B43" s="583"/>
      <c r="C43" s="483"/>
      <c r="D43" s="578"/>
      <c r="E43" s="483"/>
      <c r="F43" s="578"/>
      <c r="G43" s="207"/>
      <c r="H43" s="78"/>
      <c r="I43" s="207"/>
      <c r="J43" s="344"/>
      <c r="K43" s="344"/>
      <c r="L43" s="344"/>
      <c r="M43" s="344"/>
      <c r="N43" s="344"/>
      <c r="O43" s="344"/>
      <c r="P43" s="344"/>
      <c r="Q43" s="344"/>
      <c r="R43" s="345"/>
    </row>
    <row r="44" spans="2:18" x14ac:dyDescent="0.25">
      <c r="B44" s="583"/>
      <c r="C44" s="483"/>
      <c r="D44" s="578"/>
      <c r="E44" s="483"/>
      <c r="F44" s="578"/>
      <c r="G44" s="207"/>
      <c r="H44" s="590" t="s">
        <v>425</v>
      </c>
      <c r="I44" s="207"/>
      <c r="J44" s="344"/>
      <c r="K44" s="344"/>
      <c r="L44" s="344"/>
      <c r="M44" s="344"/>
      <c r="N44" s="344"/>
      <c r="O44" s="344"/>
      <c r="P44" s="344"/>
      <c r="Q44" s="344"/>
      <c r="R44" s="345"/>
    </row>
    <row r="45" spans="2:18" x14ac:dyDescent="0.25">
      <c r="B45" s="583"/>
      <c r="C45" s="483"/>
      <c r="D45" s="578"/>
      <c r="E45" s="483"/>
      <c r="F45" s="578"/>
      <c r="G45" s="207"/>
      <c r="H45" s="67"/>
      <c r="I45" s="207"/>
      <c r="J45" s="344"/>
      <c r="K45" s="344"/>
      <c r="L45" s="344"/>
      <c r="M45" s="344"/>
      <c r="N45" s="344"/>
      <c r="O45" s="344"/>
      <c r="P45" s="344"/>
      <c r="Q45" s="344"/>
      <c r="R45" s="345"/>
    </row>
    <row r="46" spans="2:18" x14ac:dyDescent="0.25">
      <c r="B46" s="583" t="s">
        <v>103</v>
      </c>
      <c r="C46" s="483"/>
      <c r="D46" s="578" t="s">
        <v>104</v>
      </c>
      <c r="E46" s="483"/>
      <c r="F46" s="578" t="s">
        <v>436</v>
      </c>
      <c r="G46" s="207"/>
      <c r="H46" s="589" t="s">
        <v>426</v>
      </c>
      <c r="I46" s="207"/>
      <c r="J46" s="344">
        <v>2.5902240897291295</v>
      </c>
      <c r="K46" s="344">
        <v>3.0084330847103038</v>
      </c>
      <c r="L46" s="344">
        <v>2.7886733301018483</v>
      </c>
      <c r="M46" s="344">
        <v>2.7041092872295964</v>
      </c>
      <c r="N46" s="344"/>
      <c r="O46" s="344">
        <v>6.621802839167529</v>
      </c>
      <c r="P46" s="344">
        <v>7.0280620569021899</v>
      </c>
      <c r="Q46" s="344">
        <v>7.2885679837134871</v>
      </c>
      <c r="R46" s="345">
        <v>7.5526393842582902</v>
      </c>
    </row>
    <row r="47" spans="2:18" x14ac:dyDescent="0.25">
      <c r="B47" s="583">
        <v>21</v>
      </c>
      <c r="C47" s="483"/>
      <c r="D47" s="483">
        <v>61</v>
      </c>
      <c r="E47" s="483"/>
      <c r="F47" s="483" t="s">
        <v>352</v>
      </c>
      <c r="G47" s="207"/>
      <c r="H47" s="589" t="s">
        <v>427</v>
      </c>
      <c r="I47" s="207"/>
      <c r="J47" s="344">
        <v>1.9216346151348727</v>
      </c>
      <c r="K47" s="344">
        <v>2.1778103155217323</v>
      </c>
      <c r="L47" s="344">
        <v>2.6000262611065463</v>
      </c>
      <c r="M47" s="344">
        <v>2.1041264098601986</v>
      </c>
      <c r="N47" s="344"/>
      <c r="O47" s="344">
        <v>4.9125809619326706</v>
      </c>
      <c r="P47" s="344">
        <v>5.0876272181145561</v>
      </c>
      <c r="Q47" s="344">
        <v>6.7955138233503121</v>
      </c>
      <c r="R47" s="345">
        <v>5.8768734191395975</v>
      </c>
    </row>
    <row r="48" spans="2:18" x14ac:dyDescent="0.25">
      <c r="B48" s="77"/>
      <c r="C48" s="483"/>
      <c r="D48" s="483"/>
      <c r="E48" s="483"/>
      <c r="F48" s="483"/>
      <c r="G48" s="207"/>
      <c r="H48" s="67"/>
      <c r="I48" s="207"/>
      <c r="J48" s="344"/>
      <c r="K48" s="344"/>
      <c r="L48" s="344"/>
      <c r="M48" s="344"/>
      <c r="N48" s="344"/>
      <c r="O48" s="344"/>
      <c r="P48" s="344"/>
      <c r="Q48" s="344"/>
      <c r="R48" s="345"/>
    </row>
    <row r="49" spans="2:18" x14ac:dyDescent="0.25">
      <c r="B49" s="81"/>
      <c r="C49" s="78"/>
      <c r="D49" s="78"/>
      <c r="E49" s="78"/>
      <c r="F49" s="78"/>
      <c r="G49" s="207"/>
      <c r="H49" s="590" t="s">
        <v>428</v>
      </c>
      <c r="I49" s="207"/>
      <c r="J49" s="344">
        <v>11.616077812478773</v>
      </c>
      <c r="K49" s="344">
        <v>13.307495796836093</v>
      </c>
      <c r="L49" s="344">
        <v>12.679270013622817</v>
      </c>
      <c r="M49" s="344">
        <v>11.112487728234294</v>
      </c>
      <c r="N49" s="344"/>
      <c r="O49" s="344">
        <v>29.69603183896983</v>
      </c>
      <c r="P49" s="344">
        <v>31.087913092517788</v>
      </c>
      <c r="Q49" s="344">
        <v>33.138955531508813</v>
      </c>
      <c r="R49" s="345">
        <v>31.037433608807831</v>
      </c>
    </row>
    <row r="50" spans="2:18" x14ac:dyDescent="0.25">
      <c r="B50" s="77"/>
      <c r="C50" s="483"/>
      <c r="D50" s="483"/>
      <c r="E50" s="483"/>
      <c r="F50" s="483"/>
      <c r="G50" s="207"/>
      <c r="H50" s="67"/>
      <c r="I50" s="207"/>
      <c r="J50" s="344"/>
      <c r="K50" s="344"/>
      <c r="L50" s="344"/>
      <c r="M50" s="344"/>
      <c r="N50" s="344"/>
      <c r="O50" s="344"/>
      <c r="P50" s="344"/>
      <c r="Q50" s="344"/>
      <c r="R50" s="345"/>
    </row>
    <row r="51" spans="2:18" ht="43.5" x14ac:dyDescent="0.25">
      <c r="B51" s="81"/>
      <c r="C51" s="78"/>
      <c r="D51" s="483" t="s">
        <v>437</v>
      </c>
      <c r="E51" s="481"/>
      <c r="F51" s="579" t="s">
        <v>438</v>
      </c>
      <c r="G51" s="207"/>
      <c r="H51" s="591" t="s">
        <v>429</v>
      </c>
      <c r="I51" s="207"/>
      <c r="J51" s="344">
        <v>8.4935854237002122</v>
      </c>
      <c r="K51" s="344">
        <v>10.188818939465676</v>
      </c>
      <c r="L51" s="344">
        <v>10.347165565607161</v>
      </c>
      <c r="M51" s="344">
        <v>10.411428301359114</v>
      </c>
      <c r="N51" s="344"/>
      <c r="O51" s="344">
        <v>21.713506679358986</v>
      </c>
      <c r="P51" s="344">
        <v>23.802308303626624</v>
      </c>
      <c r="Q51" s="344">
        <v>27.043690937049504</v>
      </c>
      <c r="R51" s="345">
        <v>29.079358518008632</v>
      </c>
    </row>
    <row r="52" spans="2:18" x14ac:dyDescent="0.25">
      <c r="B52" s="213"/>
      <c r="C52" s="482"/>
      <c r="D52" s="482"/>
      <c r="E52" s="482"/>
      <c r="F52" s="482"/>
      <c r="G52" s="207"/>
      <c r="H52" s="67"/>
      <c r="I52" s="207"/>
      <c r="J52" s="344"/>
      <c r="K52" s="344"/>
      <c r="L52" s="344"/>
      <c r="M52" s="344"/>
      <c r="N52" s="344"/>
      <c r="O52" s="344"/>
      <c r="P52" s="344"/>
      <c r="Q52" s="344"/>
      <c r="R52" s="345"/>
    </row>
    <row r="53" spans="2:18" x14ac:dyDescent="0.25">
      <c r="B53" s="219"/>
      <c r="C53" s="214"/>
      <c r="D53" s="214"/>
      <c r="E53" s="214"/>
      <c r="F53" s="214"/>
      <c r="G53" s="207"/>
      <c r="H53" s="592" t="s">
        <v>430</v>
      </c>
      <c r="I53" s="207"/>
      <c r="J53" s="346">
        <v>20.109663236178985</v>
      </c>
      <c r="K53" s="346">
        <v>23.49631473630177</v>
      </c>
      <c r="L53" s="346">
        <v>23.026435579229979</v>
      </c>
      <c r="M53" s="346">
        <v>21.523916029593408</v>
      </c>
      <c r="N53" s="346"/>
      <c r="O53" s="346">
        <v>51.409538518328816</v>
      </c>
      <c r="P53" s="346">
        <v>54.890221396144412</v>
      </c>
      <c r="Q53" s="346">
        <v>60.182646468558318</v>
      </c>
      <c r="R53" s="347">
        <v>60.116792126816463</v>
      </c>
    </row>
    <row r="54" spans="2:18" ht="8.25" customHeight="1" thickBot="1" x14ac:dyDescent="0.3">
      <c r="B54" s="221"/>
      <c r="C54" s="222"/>
      <c r="D54" s="222"/>
      <c r="E54" s="222"/>
      <c r="F54" s="222"/>
      <c r="G54" s="223"/>
      <c r="H54" s="222"/>
      <c r="I54" s="223"/>
      <c r="J54" s="228"/>
      <c r="K54" s="228"/>
      <c r="L54" s="228"/>
      <c r="M54" s="228"/>
      <c r="N54" s="226"/>
      <c r="O54" s="228"/>
      <c r="P54" s="228"/>
      <c r="Q54" s="228"/>
      <c r="R54" s="229"/>
    </row>
    <row r="56" spans="2:18" ht="25.5" customHeight="1" x14ac:dyDescent="0.25">
      <c r="B56" s="686" t="s">
        <v>580</v>
      </c>
      <c r="C56" s="687"/>
      <c r="D56" s="687"/>
      <c r="E56" s="687"/>
      <c r="F56" s="687"/>
      <c r="G56" s="687"/>
      <c r="H56" s="687"/>
      <c r="I56" s="687"/>
      <c r="J56" s="687"/>
      <c r="K56" s="687"/>
      <c r="L56" s="687"/>
      <c r="M56" s="687"/>
      <c r="N56" s="687"/>
      <c r="O56" s="687"/>
      <c r="P56" s="687"/>
      <c r="Q56" s="687"/>
      <c r="R56" s="687"/>
    </row>
    <row r="57" spans="2:18" x14ac:dyDescent="0.25">
      <c r="B57" s="632" t="s">
        <v>622</v>
      </c>
      <c r="C57" s="230"/>
      <c r="D57" s="230"/>
      <c r="E57" s="230"/>
      <c r="F57" s="230"/>
      <c r="G57" s="230"/>
      <c r="H57" s="230"/>
      <c r="I57" s="230"/>
      <c r="J57" s="230"/>
      <c r="K57" s="230"/>
      <c r="L57" s="230"/>
      <c r="M57" s="230"/>
      <c r="N57" s="230"/>
      <c r="O57" s="230"/>
      <c r="P57" s="230"/>
      <c r="Q57" s="230"/>
      <c r="R57" s="230"/>
    </row>
  </sheetData>
  <mergeCells count="16">
    <mergeCell ref="T6:W6"/>
    <mergeCell ref="Y6:AB6"/>
    <mergeCell ref="AD6:AE6"/>
    <mergeCell ref="O6:R6"/>
    <mergeCell ref="B56:R56"/>
    <mergeCell ref="B33:B34"/>
    <mergeCell ref="D33:D34"/>
    <mergeCell ref="F33:F34"/>
    <mergeCell ref="H33:H34"/>
    <mergeCell ref="B6:B7"/>
    <mergeCell ref="D6:D7"/>
    <mergeCell ref="F6:F7"/>
    <mergeCell ref="H6:H7"/>
    <mergeCell ref="J6:M6"/>
    <mergeCell ref="J32:M33"/>
    <mergeCell ref="O32:R33"/>
  </mergeCells>
  <pageMargins left="0.7" right="0.7" top="0.75" bottom="0.75" header="0.3" footer="0.3"/>
  <pageSetup scale="90" orientation="landscape" r:id="rId1"/>
  <ignoredErrors>
    <ignoredError sqref="C15 G47 G46 C20 C19 B29:R30 B17:C17 B16:C16 B18:C18 B22:C22 B21:C21 B24:C24 B23:C23 B27:R28 B25:C25 G43:G45 G49 G48 G50 G25 G24 I17 I22 B26:G26 I26 I24 I47 I46 B36:G37 I36:R37 I43:I45 I49 I48 I50 B32:I32 C31:R31 C11 C12 C13 C14 G11 G12 G13 G14 G15 G19 G20 G38:G42 I42 I38 I39 I40 I41 I16 I11 I12 I13 I14 I15 I18 I21 I23 I25 I19 I20 B35:R35 I34:R34 I33 N32 G17 G16 G18 G22 G21 G23 D11:D20" twoDigitTextYear="1"/>
    <ignoredError sqref="B1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M81"/>
  <sheetViews>
    <sheetView showGridLines="0" zoomScaleNormal="100" workbookViewId="0">
      <selection activeCell="B2" sqref="B2"/>
    </sheetView>
  </sheetViews>
  <sheetFormatPr defaultColWidth="8.7109375" defaultRowHeight="15" x14ac:dyDescent="0.25"/>
  <cols>
    <col min="1" max="1" width="8.7109375" style="231"/>
    <col min="2" max="2" width="11.28515625" style="231" customWidth="1"/>
    <col min="3" max="3" width="2.7109375" style="231" customWidth="1"/>
    <col min="4" max="4" width="17.7109375" style="231" customWidth="1"/>
    <col min="5" max="5" width="2.7109375" style="231" customWidth="1"/>
    <col min="6" max="6" width="23.28515625" style="231" customWidth="1"/>
    <col min="7" max="7" width="2.7109375" style="231" customWidth="1"/>
    <col min="8" max="8" width="51.7109375" style="231" bestFit="1" customWidth="1"/>
    <col min="9" max="9" width="2.7109375" style="231" customWidth="1"/>
    <col min="10" max="13" width="8.5703125" style="231" customWidth="1"/>
    <col min="14" max="16384" width="8.7109375" style="231"/>
  </cols>
  <sheetData>
    <row r="2" spans="2:13" x14ac:dyDescent="0.25">
      <c r="B2" s="2" t="s">
        <v>567</v>
      </c>
      <c r="G2" s="232"/>
      <c r="H2" s="233"/>
      <c r="I2" s="232"/>
    </row>
    <row r="3" spans="2:13" ht="7.5" customHeight="1" thickBot="1" x14ac:dyDescent="0.3">
      <c r="B3" s="235"/>
      <c r="C3" s="235"/>
      <c r="D3" s="235"/>
      <c r="E3" s="235"/>
      <c r="F3" s="235"/>
      <c r="G3" s="235"/>
      <c r="H3" s="235"/>
      <c r="I3" s="235"/>
      <c r="J3" s="207"/>
      <c r="K3" s="207"/>
      <c r="L3" s="207"/>
      <c r="M3" s="207"/>
    </row>
    <row r="4" spans="2:13" ht="7.5" customHeight="1" x14ac:dyDescent="0.25">
      <c r="B4" s="236"/>
      <c r="C4" s="237"/>
      <c r="D4" s="237"/>
      <c r="E4" s="237"/>
      <c r="F4" s="237"/>
      <c r="G4" s="237"/>
      <c r="H4" s="237"/>
      <c r="I4" s="237"/>
      <c r="J4" s="238"/>
      <c r="K4" s="238"/>
      <c r="L4" s="238"/>
      <c r="M4" s="239"/>
    </row>
    <row r="5" spans="2:13" x14ac:dyDescent="0.25">
      <c r="B5" s="688" t="s">
        <v>415</v>
      </c>
      <c r="C5" s="577"/>
      <c r="D5" s="682" t="s">
        <v>416</v>
      </c>
      <c r="E5" s="577"/>
      <c r="F5" s="690" t="s">
        <v>373</v>
      </c>
      <c r="G5" s="67"/>
      <c r="H5" s="692" t="s">
        <v>417</v>
      </c>
      <c r="I5" s="207"/>
      <c r="J5" s="698" t="s">
        <v>413</v>
      </c>
      <c r="K5" s="698"/>
      <c r="L5" s="698"/>
      <c r="M5" s="699"/>
    </row>
    <row r="6" spans="2:13" ht="18.600000000000001" customHeight="1" x14ac:dyDescent="0.25">
      <c r="B6" s="689"/>
      <c r="C6" s="577"/>
      <c r="D6" s="684"/>
      <c r="E6" s="577"/>
      <c r="F6" s="691"/>
      <c r="G6" s="67"/>
      <c r="H6" s="693"/>
      <c r="I6" s="207"/>
      <c r="J6" s="208">
        <v>2018</v>
      </c>
      <c r="K6" s="208">
        <v>2019</v>
      </c>
      <c r="L6" s="208">
        <v>2020</v>
      </c>
      <c r="M6" s="209">
        <v>2021</v>
      </c>
    </row>
    <row r="7" spans="2:13" ht="7.5" customHeight="1" x14ac:dyDescent="0.25">
      <c r="B7" s="210"/>
      <c r="C7" s="207"/>
      <c r="D7" s="207"/>
      <c r="E7" s="207"/>
      <c r="F7" s="207"/>
      <c r="G7" s="207"/>
      <c r="H7" s="207"/>
      <c r="I7" s="207"/>
      <c r="J7" s="211"/>
      <c r="K7" s="207"/>
      <c r="L7" s="207"/>
      <c r="M7" s="212"/>
    </row>
    <row r="8" spans="2:13" x14ac:dyDescent="0.25">
      <c r="B8" s="210"/>
      <c r="C8" s="207"/>
      <c r="D8" s="207"/>
      <c r="E8" s="207"/>
      <c r="F8" s="207"/>
      <c r="G8" s="207"/>
      <c r="H8" s="67" t="s">
        <v>419</v>
      </c>
      <c r="I8" s="207"/>
      <c r="J8" s="207"/>
      <c r="K8" s="207"/>
      <c r="L8" s="207"/>
      <c r="M8" s="212"/>
    </row>
    <row r="9" spans="2:13" ht="5.0999999999999996" customHeight="1" x14ac:dyDescent="0.25">
      <c r="B9" s="210"/>
      <c r="C9" s="207"/>
      <c r="D9" s="207"/>
      <c r="E9" s="207"/>
      <c r="F9" s="207"/>
      <c r="G9" s="207"/>
      <c r="H9" s="67"/>
      <c r="I9" s="207"/>
      <c r="J9" s="207"/>
      <c r="K9" s="207"/>
      <c r="L9" s="207"/>
      <c r="M9" s="212"/>
    </row>
    <row r="10" spans="2:13" x14ac:dyDescent="0.25">
      <c r="B10" s="340">
        <v>88</v>
      </c>
      <c r="C10" s="328"/>
      <c r="D10" s="328" t="s">
        <v>99</v>
      </c>
      <c r="E10" s="328"/>
      <c r="F10" s="206" t="s">
        <v>431</v>
      </c>
      <c r="G10" s="207"/>
      <c r="H10" s="78" t="s">
        <v>420</v>
      </c>
      <c r="I10" s="207"/>
      <c r="J10" s="344">
        <v>6.7074571090867174E-2</v>
      </c>
      <c r="K10" s="344">
        <v>5.7595368274257562E-2</v>
      </c>
      <c r="L10" s="344">
        <v>6.8542795267726941E-2</v>
      </c>
      <c r="M10" s="345">
        <v>5.9142398954838409E-2</v>
      </c>
    </row>
    <row r="11" spans="2:13" x14ac:dyDescent="0.25">
      <c r="B11" s="340">
        <v>85</v>
      </c>
      <c r="C11" s="328"/>
      <c r="D11" s="328" t="s">
        <v>100</v>
      </c>
      <c r="E11" s="328"/>
      <c r="F11" s="218" t="s">
        <v>432</v>
      </c>
      <c r="G11" s="207"/>
      <c r="H11" s="78" t="s">
        <v>421</v>
      </c>
      <c r="I11" s="207"/>
      <c r="J11" s="344">
        <v>0.67927633120890696</v>
      </c>
      <c r="K11" s="344">
        <v>0.71451938718046981</v>
      </c>
      <c r="L11" s="344">
        <v>0.56004599319235981</v>
      </c>
      <c r="M11" s="345">
        <v>0.49207906589288963</v>
      </c>
    </row>
    <row r="12" spans="2:13" x14ac:dyDescent="0.25">
      <c r="B12" s="340">
        <v>92</v>
      </c>
      <c r="C12" s="328"/>
      <c r="D12" s="328">
        <v>34</v>
      </c>
      <c r="E12" s="328"/>
      <c r="F12" s="206" t="s">
        <v>433</v>
      </c>
      <c r="G12" s="207"/>
      <c r="H12" s="78" t="s">
        <v>422</v>
      </c>
      <c r="I12" s="207"/>
      <c r="J12" s="344">
        <v>5.3032827444675461E-3</v>
      </c>
      <c r="K12" s="344">
        <v>0.13362383449354781</v>
      </c>
      <c r="L12" s="344">
        <v>0.12622864671297351</v>
      </c>
      <c r="M12" s="345">
        <v>4.9724087438920497E-2</v>
      </c>
    </row>
    <row r="13" spans="2:13" ht="30" x14ac:dyDescent="0.25">
      <c r="B13" s="340">
        <v>86</v>
      </c>
      <c r="C13" s="328"/>
      <c r="D13" s="328" t="s">
        <v>101</v>
      </c>
      <c r="E13" s="328"/>
      <c r="F13" s="480" t="s">
        <v>434</v>
      </c>
      <c r="G13" s="207"/>
      <c r="H13" s="78" t="s">
        <v>423</v>
      </c>
      <c r="I13" s="207"/>
      <c r="J13" s="344">
        <v>0.73464737689829485</v>
      </c>
      <c r="K13" s="344">
        <v>0.77079604665612811</v>
      </c>
      <c r="L13" s="344">
        <v>0.58338230746765618</v>
      </c>
      <c r="M13" s="345">
        <v>0.50758663050067321</v>
      </c>
    </row>
    <row r="14" spans="2:13" x14ac:dyDescent="0.25">
      <c r="B14" s="340">
        <v>29</v>
      </c>
      <c r="C14" s="328"/>
      <c r="D14" s="328" t="s">
        <v>102</v>
      </c>
      <c r="E14" s="328"/>
      <c r="F14" s="206" t="s">
        <v>435</v>
      </c>
      <c r="G14" s="207"/>
      <c r="H14" s="78" t="s">
        <v>424</v>
      </c>
      <c r="I14" s="207"/>
      <c r="J14" s="344">
        <v>0.10425459051815519</v>
      </c>
      <c r="K14" s="344">
        <v>0.10480063496572579</v>
      </c>
      <c r="L14" s="344">
        <v>0.13041292038028587</v>
      </c>
      <c r="M14" s="345">
        <v>9.4448633916500171E-2</v>
      </c>
    </row>
    <row r="15" spans="2:13" ht="5.0999999999999996" customHeight="1" x14ac:dyDescent="0.25">
      <c r="B15" s="340"/>
      <c r="C15" s="328"/>
      <c r="D15" s="328"/>
      <c r="E15" s="328"/>
      <c r="F15" s="206"/>
      <c r="G15" s="207"/>
      <c r="H15" s="78"/>
      <c r="I15" s="207"/>
      <c r="J15" s="344"/>
      <c r="K15" s="328"/>
      <c r="L15" s="328"/>
      <c r="M15" s="345"/>
    </row>
    <row r="16" spans="2:13" x14ac:dyDescent="0.25">
      <c r="B16" s="340"/>
      <c r="C16" s="328"/>
      <c r="D16" s="328"/>
      <c r="E16" s="328"/>
      <c r="F16" s="206"/>
      <c r="G16" s="207"/>
      <c r="H16" s="67" t="s">
        <v>425</v>
      </c>
      <c r="I16" s="207"/>
      <c r="J16" s="344"/>
      <c r="K16" s="328"/>
      <c r="L16" s="328"/>
      <c r="M16" s="345"/>
    </row>
    <row r="17" spans="2:13" ht="5.0999999999999996" customHeight="1" x14ac:dyDescent="0.25">
      <c r="B17" s="340"/>
      <c r="C17" s="328"/>
      <c r="D17" s="328"/>
      <c r="E17" s="328"/>
      <c r="F17" s="206"/>
      <c r="G17" s="207"/>
      <c r="H17" s="67"/>
      <c r="I17" s="207"/>
      <c r="J17" s="344"/>
      <c r="K17" s="344"/>
      <c r="L17" s="344"/>
      <c r="M17" s="345"/>
    </row>
    <row r="18" spans="2:13" x14ac:dyDescent="0.25">
      <c r="B18" s="340" t="s">
        <v>103</v>
      </c>
      <c r="C18" s="328"/>
      <c r="D18" s="328" t="s">
        <v>104</v>
      </c>
      <c r="E18" s="328"/>
      <c r="F18" s="206" t="s">
        <v>436</v>
      </c>
      <c r="G18" s="207"/>
      <c r="H18" s="78" t="s">
        <v>426</v>
      </c>
      <c r="I18" s="207"/>
      <c r="J18" s="344">
        <v>0.57992255021450345</v>
      </c>
      <c r="K18" s="344">
        <v>0.65987703672328846</v>
      </c>
      <c r="L18" s="344">
        <v>0.56175041571853024</v>
      </c>
      <c r="M18" s="345">
        <v>0.51599961149035611</v>
      </c>
    </row>
    <row r="19" spans="2:13" x14ac:dyDescent="0.25">
      <c r="B19" s="340">
        <v>21</v>
      </c>
      <c r="C19" s="328"/>
      <c r="D19" s="328">
        <v>61</v>
      </c>
      <c r="E19" s="328"/>
      <c r="F19" s="206" t="s">
        <v>352</v>
      </c>
      <c r="G19" s="207"/>
      <c r="H19" s="78" t="s">
        <v>427</v>
      </c>
      <c r="I19" s="207"/>
      <c r="J19" s="344">
        <v>0.43023275515363563</v>
      </c>
      <c r="K19" s="344">
        <v>0.47768621640799258</v>
      </c>
      <c r="L19" s="344">
        <v>0.52374934607430512</v>
      </c>
      <c r="M19" s="345">
        <v>0.4015105510498086</v>
      </c>
    </row>
    <row r="20" spans="2:13" ht="5.0999999999999996" customHeight="1" x14ac:dyDescent="0.25">
      <c r="B20" s="340"/>
      <c r="C20" s="328"/>
      <c r="D20" s="328"/>
      <c r="E20" s="328"/>
      <c r="F20" s="328"/>
      <c r="G20" s="207"/>
      <c r="H20" s="67"/>
      <c r="I20" s="207"/>
      <c r="J20" s="344"/>
      <c r="K20" s="344"/>
      <c r="L20" s="344"/>
      <c r="M20" s="345"/>
    </row>
    <row r="21" spans="2:13" x14ac:dyDescent="0.25">
      <c r="B21" s="341"/>
      <c r="C21" s="329"/>
      <c r="D21" s="329"/>
      <c r="E21" s="329"/>
      <c r="F21" s="329"/>
      <c r="G21" s="207"/>
      <c r="H21" s="67" t="s">
        <v>428</v>
      </c>
      <c r="I21" s="207"/>
      <c r="J21" s="344">
        <v>2.6007114578288308</v>
      </c>
      <c r="K21" s="344">
        <v>2.9188985247014103</v>
      </c>
      <c r="L21" s="344">
        <v>2.5541124248138378</v>
      </c>
      <c r="M21" s="345">
        <v>2.120490979243987</v>
      </c>
    </row>
    <row r="22" spans="2:13" ht="5.0999999999999996" customHeight="1" x14ac:dyDescent="0.25">
      <c r="B22" s="340"/>
      <c r="C22" s="328"/>
      <c r="D22" s="328"/>
      <c r="E22" s="328"/>
      <c r="F22" s="328"/>
      <c r="G22" s="207"/>
      <c r="H22" s="67"/>
      <c r="I22" s="207"/>
      <c r="J22" s="344"/>
      <c r="K22" s="344"/>
      <c r="L22" s="344"/>
      <c r="M22" s="345"/>
    </row>
    <row r="23" spans="2:13" ht="18" customHeight="1" x14ac:dyDescent="0.25">
      <c r="B23" s="341"/>
      <c r="C23" s="329"/>
      <c r="D23" s="342" t="s">
        <v>437</v>
      </c>
      <c r="E23" s="329"/>
      <c r="F23" s="343" t="s">
        <v>438</v>
      </c>
      <c r="G23" s="207"/>
      <c r="H23" s="468" t="s">
        <v>429</v>
      </c>
      <c r="I23" s="207"/>
      <c r="J23" s="344">
        <v>1.9016199173300294</v>
      </c>
      <c r="K23" s="344">
        <v>2.2348403504983234</v>
      </c>
      <c r="L23" s="344">
        <v>2.0843332545429401</v>
      </c>
      <c r="M23" s="345">
        <v>1.986714436406896</v>
      </c>
    </row>
    <row r="24" spans="2:13" ht="5.0999999999999996" customHeight="1" x14ac:dyDescent="0.25">
      <c r="B24" s="213"/>
      <c r="C24" s="211"/>
      <c r="D24" s="211"/>
      <c r="E24" s="211"/>
      <c r="F24" s="211"/>
      <c r="G24" s="207"/>
      <c r="H24" s="67"/>
      <c r="I24" s="207"/>
      <c r="J24" s="344"/>
      <c r="K24" s="344"/>
      <c r="L24" s="344"/>
      <c r="M24" s="345"/>
    </row>
    <row r="25" spans="2:13" x14ac:dyDescent="0.25">
      <c r="B25" s="219"/>
      <c r="C25" s="214"/>
      <c r="D25" s="214"/>
      <c r="E25" s="214"/>
      <c r="F25" s="214"/>
      <c r="G25" s="207"/>
      <c r="H25" s="469" t="s">
        <v>430</v>
      </c>
      <c r="I25" s="207"/>
      <c r="J25" s="346">
        <v>4.5023313751588603</v>
      </c>
      <c r="K25" s="346">
        <v>5.1537388751997337</v>
      </c>
      <c r="L25" s="346">
        <v>4.6384456793567779</v>
      </c>
      <c r="M25" s="347">
        <v>4.107205415650883</v>
      </c>
    </row>
    <row r="26" spans="2:13" ht="7.5" customHeight="1" thickBot="1" x14ac:dyDescent="0.3">
      <c r="B26" s="221"/>
      <c r="C26" s="222"/>
      <c r="D26" s="222"/>
      <c r="E26" s="222"/>
      <c r="F26" s="222"/>
      <c r="G26" s="223"/>
      <c r="H26" s="222"/>
      <c r="I26" s="223"/>
      <c r="J26" s="226"/>
      <c r="K26" s="226"/>
      <c r="L26" s="226"/>
      <c r="M26" s="227"/>
    </row>
    <row r="27" spans="2:13" ht="7.15" customHeight="1" x14ac:dyDescent="0.25">
      <c r="B27" s="240"/>
      <c r="C27" s="240"/>
      <c r="D27" s="240"/>
      <c r="E27" s="240"/>
      <c r="F27" s="240"/>
      <c r="J27" s="242"/>
      <c r="K27" s="242"/>
      <c r="L27" s="242"/>
      <c r="M27" s="242"/>
    </row>
    <row r="28" spans="2:13" ht="30.6" customHeight="1" x14ac:dyDescent="0.25">
      <c r="B28" s="686" t="s">
        <v>580</v>
      </c>
      <c r="C28" s="687"/>
      <c r="D28" s="687"/>
      <c r="E28" s="687"/>
      <c r="F28" s="687"/>
      <c r="G28" s="687"/>
      <c r="H28" s="687"/>
      <c r="I28" s="687"/>
      <c r="J28" s="687"/>
      <c r="K28" s="687"/>
      <c r="L28" s="687"/>
      <c r="M28" s="687"/>
    </row>
    <row r="29" spans="2:13" ht="89.25" customHeight="1" x14ac:dyDescent="0.25">
      <c r="B29" s="696" t="s">
        <v>623</v>
      </c>
      <c r="C29" s="697"/>
      <c r="D29" s="697"/>
      <c r="E29" s="697"/>
      <c r="F29" s="697"/>
      <c r="G29" s="697"/>
      <c r="H29" s="697"/>
      <c r="I29" s="697"/>
      <c r="J29" s="697"/>
      <c r="K29" s="697"/>
      <c r="L29" s="697"/>
      <c r="M29" s="697"/>
    </row>
    <row r="30" spans="2:13" x14ac:dyDescent="0.25">
      <c r="B30" s="245"/>
      <c r="H30" s="246"/>
      <c r="J30" s="247"/>
    </row>
    <row r="31" spans="2:13" x14ac:dyDescent="0.25">
      <c r="H31" s="246"/>
    </row>
    <row r="32" spans="2:13" x14ac:dyDescent="0.25">
      <c r="C32" s="245"/>
      <c r="D32" s="245"/>
      <c r="E32" s="245"/>
      <c r="F32" s="245"/>
      <c r="G32" s="245"/>
      <c r="H32" s="245"/>
      <c r="I32" s="245"/>
    </row>
    <row r="57" spans="4:9" x14ac:dyDescent="0.25">
      <c r="I57" s="243"/>
    </row>
    <row r="58" spans="4:9" x14ac:dyDescent="0.25">
      <c r="D58" s="244"/>
      <c r="I58" s="244"/>
    </row>
    <row r="59" spans="4:9" x14ac:dyDescent="0.25">
      <c r="I59" s="248"/>
    </row>
    <row r="80" spans="9:9" x14ac:dyDescent="0.25">
      <c r="I80" s="243"/>
    </row>
    <row r="81" spans="9:9" x14ac:dyDescent="0.25">
      <c r="I81" s="244"/>
    </row>
  </sheetData>
  <mergeCells count="7">
    <mergeCell ref="B29:M29"/>
    <mergeCell ref="B28:M28"/>
    <mergeCell ref="B5:B6"/>
    <mergeCell ref="D5:D6"/>
    <mergeCell ref="F5:F6"/>
    <mergeCell ref="H5:H6"/>
    <mergeCell ref="J5:M5"/>
  </mergeCells>
  <pageMargins left="0.7" right="0.7" top="0.75" bottom="0.75" header="0.3" footer="0.3"/>
  <pageSetup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CN75"/>
  <sheetViews>
    <sheetView showGridLines="0" zoomScaleNormal="100" workbookViewId="0">
      <pane ySplit="7" topLeftCell="A8" activePane="bottomLeft" state="frozen"/>
      <selection pane="bottomLeft" activeCell="B2" sqref="B2:F2"/>
    </sheetView>
  </sheetViews>
  <sheetFormatPr defaultColWidth="9.28515625" defaultRowHeight="13.5" x14ac:dyDescent="0.25"/>
  <cols>
    <col min="1" max="1" width="9.28515625" style="348"/>
    <col min="2" max="2" width="6.28515625" style="349" customWidth="1"/>
    <col min="3" max="3" width="91" style="348" customWidth="1"/>
    <col min="4" max="4" width="20.7109375" style="348" customWidth="1"/>
    <col min="5" max="5" width="6.7109375" style="350" customWidth="1"/>
    <col min="6" max="6" width="12.7109375" style="350" bestFit="1" customWidth="1"/>
    <col min="7" max="16384" width="9.28515625" style="348"/>
  </cols>
  <sheetData>
    <row r="1" spans="2:17" ht="14.25" thickBot="1" x14ac:dyDescent="0.3"/>
    <row r="2" spans="2:17" ht="13.5" customHeight="1" x14ac:dyDescent="0.25">
      <c r="B2" s="644" t="s">
        <v>439</v>
      </c>
      <c r="C2" s="645"/>
      <c r="D2" s="645"/>
      <c r="E2" s="645"/>
      <c r="F2" s="646"/>
    </row>
    <row r="3" spans="2:17" ht="7.5" customHeight="1" x14ac:dyDescent="0.25">
      <c r="B3" s="408"/>
      <c r="C3" s="409"/>
      <c r="D3" s="409"/>
      <c r="E3" s="410"/>
      <c r="F3" s="411"/>
    </row>
    <row r="4" spans="2:17" ht="7.5" customHeight="1" x14ac:dyDescent="0.25">
      <c r="B4" s="412"/>
      <c r="C4" s="397"/>
      <c r="D4" s="397"/>
      <c r="E4" s="398"/>
      <c r="F4" s="413"/>
    </row>
    <row r="5" spans="2:17" ht="15" customHeight="1" x14ac:dyDescent="0.25">
      <c r="B5" s="414" t="s">
        <v>107</v>
      </c>
      <c r="C5" s="415" t="s">
        <v>108</v>
      </c>
      <c r="D5" s="415" t="s">
        <v>109</v>
      </c>
      <c r="E5" s="416" t="s">
        <v>111</v>
      </c>
      <c r="F5" s="417" t="s">
        <v>112</v>
      </c>
    </row>
    <row r="6" spans="2:17" ht="7.5" customHeight="1" x14ac:dyDescent="0.25">
      <c r="B6" s="418"/>
      <c r="C6" s="399"/>
      <c r="D6" s="399"/>
      <c r="E6" s="400"/>
      <c r="F6" s="419"/>
    </row>
    <row r="7" spans="2:17" s="353" customFormat="1" ht="15" hidden="1" customHeight="1" x14ac:dyDescent="0.25">
      <c r="B7" s="420" t="s">
        <v>48</v>
      </c>
      <c r="C7" s="421" t="s">
        <v>49</v>
      </c>
      <c r="D7" s="421" t="s">
        <v>50</v>
      </c>
      <c r="E7" s="421" t="s">
        <v>52</v>
      </c>
      <c r="F7" s="422" t="s">
        <v>53</v>
      </c>
    </row>
    <row r="8" spans="2:17" s="353" customFormat="1" ht="7.5" customHeight="1" x14ac:dyDescent="0.25">
      <c r="B8" s="423"/>
      <c r="C8" s="424"/>
      <c r="D8" s="424"/>
      <c r="E8" s="425"/>
      <c r="F8" s="426"/>
    </row>
    <row r="9" spans="2:17" s="353" customFormat="1" ht="15" customHeight="1" x14ac:dyDescent="0.25">
      <c r="B9" s="414">
        <v>4</v>
      </c>
      <c r="C9" s="449" t="s">
        <v>119</v>
      </c>
      <c r="D9" s="415" t="s">
        <v>120</v>
      </c>
      <c r="E9" s="416" t="s">
        <v>55</v>
      </c>
      <c r="F9" s="417" t="s">
        <v>56</v>
      </c>
    </row>
    <row r="10" spans="2:17" s="353" customFormat="1" ht="15" customHeight="1" x14ac:dyDescent="0.25">
      <c r="B10" s="414">
        <v>6</v>
      </c>
      <c r="C10" s="449" t="s">
        <v>122</v>
      </c>
      <c r="D10" s="437" t="s">
        <v>59</v>
      </c>
      <c r="E10" s="416" t="s">
        <v>55</v>
      </c>
      <c r="F10" s="417" t="s">
        <v>56</v>
      </c>
    </row>
    <row r="11" spans="2:17" s="353" customFormat="1" ht="15" customHeight="1" x14ac:dyDescent="0.25">
      <c r="B11" s="414">
        <v>22</v>
      </c>
      <c r="C11" s="449" t="s">
        <v>159</v>
      </c>
      <c r="D11" s="415" t="s">
        <v>160</v>
      </c>
      <c r="E11" s="416" t="s">
        <v>55</v>
      </c>
      <c r="F11" s="417" t="s">
        <v>56</v>
      </c>
      <c r="G11" s="354"/>
    </row>
    <row r="12" spans="2:17" s="353" customFormat="1" ht="15" customHeight="1" x14ac:dyDescent="0.25">
      <c r="B12" s="414">
        <v>23</v>
      </c>
      <c r="C12" s="449" t="s">
        <v>161</v>
      </c>
      <c r="D12" s="437" t="s">
        <v>162</v>
      </c>
      <c r="E12" s="416" t="s">
        <v>55</v>
      </c>
      <c r="F12" s="417" t="s">
        <v>56</v>
      </c>
      <c r="L12" s="354"/>
      <c r="M12" s="354"/>
      <c r="N12" s="354"/>
      <c r="O12" s="354"/>
      <c r="P12" s="354"/>
      <c r="Q12" s="354"/>
    </row>
    <row r="13" spans="2:17" s="353" customFormat="1" ht="15" customHeight="1" x14ac:dyDescent="0.25">
      <c r="B13" s="643" t="s">
        <v>665</v>
      </c>
      <c r="C13" s="449" t="s">
        <v>163</v>
      </c>
      <c r="D13" s="415" t="s">
        <v>162</v>
      </c>
      <c r="E13" s="416" t="s">
        <v>55</v>
      </c>
      <c r="F13" s="417" t="s">
        <v>56</v>
      </c>
    </row>
    <row r="14" spans="2:17" s="353" customFormat="1" ht="15" customHeight="1" x14ac:dyDescent="0.25">
      <c r="B14" s="643" t="s">
        <v>666</v>
      </c>
      <c r="C14" s="449" t="s">
        <v>163</v>
      </c>
      <c r="D14" s="437" t="s">
        <v>162</v>
      </c>
      <c r="E14" s="416" t="s">
        <v>55</v>
      </c>
      <c r="F14" s="417" t="s">
        <v>56</v>
      </c>
    </row>
    <row r="15" spans="2:17" s="353" customFormat="1" ht="15" customHeight="1" x14ac:dyDescent="0.25">
      <c r="B15" s="643" t="s">
        <v>667</v>
      </c>
      <c r="C15" s="449" t="s">
        <v>164</v>
      </c>
      <c r="D15" s="437" t="s">
        <v>165</v>
      </c>
      <c r="E15" s="416" t="s">
        <v>55</v>
      </c>
      <c r="F15" s="417" t="s">
        <v>56</v>
      </c>
    </row>
    <row r="16" spans="2:17" s="353" customFormat="1" ht="15" customHeight="1" x14ac:dyDescent="0.25">
      <c r="B16" s="643" t="s">
        <v>668</v>
      </c>
      <c r="C16" s="449" t="s">
        <v>440</v>
      </c>
      <c r="D16" s="437" t="s">
        <v>441</v>
      </c>
      <c r="E16" s="416" t="s">
        <v>55</v>
      </c>
      <c r="F16" s="417" t="s">
        <v>56</v>
      </c>
    </row>
    <row r="17" spans="2:92" s="353" customFormat="1" ht="15" customHeight="1" x14ac:dyDescent="0.25">
      <c r="B17" s="643" t="s">
        <v>669</v>
      </c>
      <c r="C17" s="449" t="s">
        <v>442</v>
      </c>
      <c r="D17" s="437" t="s">
        <v>443</v>
      </c>
      <c r="E17" s="416" t="s">
        <v>55</v>
      </c>
      <c r="F17" s="417" t="s">
        <v>56</v>
      </c>
      <c r="G17" s="354"/>
    </row>
    <row r="18" spans="2:92" s="353" customFormat="1" ht="15" customHeight="1" x14ac:dyDescent="0.25">
      <c r="B18" s="414">
        <v>35</v>
      </c>
      <c r="C18" s="449" t="s">
        <v>444</v>
      </c>
      <c r="D18" s="437" t="s">
        <v>445</v>
      </c>
      <c r="E18" s="416" t="s">
        <v>55</v>
      </c>
      <c r="F18" s="417" t="s">
        <v>56</v>
      </c>
    </row>
    <row r="19" spans="2:92" s="353" customFormat="1" ht="15" customHeight="1" x14ac:dyDescent="0.25">
      <c r="B19" s="414">
        <v>48</v>
      </c>
      <c r="C19" s="449" t="s">
        <v>206</v>
      </c>
      <c r="D19" s="437" t="s">
        <v>76</v>
      </c>
      <c r="E19" s="416" t="s">
        <v>70</v>
      </c>
      <c r="F19" s="642" t="s">
        <v>58</v>
      </c>
      <c r="G19" s="356"/>
      <c r="H19" s="356"/>
      <c r="I19" s="356"/>
    </row>
    <row r="20" spans="2:92" s="353" customFormat="1" ht="7.5" customHeight="1" thickBot="1" x14ac:dyDescent="0.3">
      <c r="B20" s="427"/>
      <c r="C20" s="428"/>
      <c r="D20" s="429"/>
      <c r="E20" s="430"/>
      <c r="F20" s="431"/>
      <c r="G20" s="356"/>
      <c r="H20" s="356"/>
      <c r="I20" s="356"/>
    </row>
    <row r="21" spans="2:92" s="353" customFormat="1" ht="7.5" customHeight="1" x14ac:dyDescent="0.25">
      <c r="B21" s="357"/>
      <c r="C21" s="358"/>
      <c r="D21" s="359"/>
      <c r="E21" s="360"/>
      <c r="F21" s="360"/>
      <c r="G21" s="356"/>
      <c r="H21" s="356"/>
      <c r="I21" s="356"/>
    </row>
    <row r="22" spans="2:92" s="353" customFormat="1" ht="7.5" customHeight="1" x14ac:dyDescent="0.25">
      <c r="B22" s="361"/>
      <c r="C22" s="362"/>
      <c r="E22" s="363"/>
      <c r="F22" s="363"/>
      <c r="G22" s="356"/>
      <c r="H22" s="356"/>
      <c r="I22" s="356"/>
    </row>
    <row r="23" spans="2:92" s="353" customFormat="1" ht="15" customHeight="1" x14ac:dyDescent="0.25">
      <c r="B23" s="361"/>
      <c r="C23" s="364"/>
      <c r="D23" s="365"/>
      <c r="E23" s="367"/>
      <c r="F23" s="363"/>
      <c r="G23" s="356"/>
      <c r="H23" s="356"/>
      <c r="I23" s="356"/>
    </row>
    <row r="24" spans="2:92" s="353" customFormat="1" ht="15" customHeight="1" x14ac:dyDescent="0.25">
      <c r="B24" s="361"/>
      <c r="C24" s="362"/>
      <c r="E24" s="363"/>
      <c r="F24" s="363"/>
      <c r="G24" s="356"/>
      <c r="H24" s="356"/>
      <c r="I24" s="356"/>
    </row>
    <row r="25" spans="2:92" s="353" customFormat="1" ht="11.25" customHeight="1" x14ac:dyDescent="0.25">
      <c r="B25" s="368"/>
      <c r="C25" s="362"/>
      <c r="E25" s="363"/>
      <c r="F25" s="363"/>
      <c r="G25" s="356"/>
      <c r="H25" s="356"/>
      <c r="I25" s="356"/>
    </row>
    <row r="26" spans="2:92" s="353" customFormat="1" ht="11.25" customHeight="1" x14ac:dyDescent="0.25">
      <c r="B26" s="368"/>
      <c r="C26" s="362"/>
      <c r="E26" s="363"/>
      <c r="F26" s="363"/>
    </row>
    <row r="27" spans="2:92" x14ac:dyDescent="0.25">
      <c r="B27" s="369"/>
      <c r="C27" s="362"/>
    </row>
    <row r="28" spans="2:92" x14ac:dyDescent="0.25">
      <c r="C28" s="362"/>
    </row>
    <row r="29" spans="2:92" x14ac:dyDescent="0.25">
      <c r="C29" s="362"/>
    </row>
    <row r="30" spans="2:92" x14ac:dyDescent="0.25">
      <c r="C30" s="362"/>
    </row>
    <row r="31" spans="2:92" s="371" customFormat="1" x14ac:dyDescent="0.25">
      <c r="B31" s="370"/>
      <c r="C31" s="362"/>
      <c r="D31" s="348"/>
      <c r="E31" s="350"/>
      <c r="F31" s="350"/>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row>
    <row r="32" spans="2:92" s="371" customFormat="1" x14ac:dyDescent="0.25">
      <c r="B32" s="370"/>
      <c r="C32" s="362"/>
      <c r="D32" s="348"/>
      <c r="E32" s="350"/>
      <c r="F32" s="350"/>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row>
    <row r="33" spans="2:92" s="371" customFormat="1" x14ac:dyDescent="0.25">
      <c r="B33" s="370"/>
      <c r="C33" s="362"/>
      <c r="D33" s="348"/>
      <c r="E33" s="350"/>
      <c r="F33" s="350"/>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row>
    <row r="34" spans="2:92" s="371" customFormat="1" x14ac:dyDescent="0.25">
      <c r="B34" s="370"/>
      <c r="C34" s="362"/>
      <c r="D34" s="348"/>
      <c r="E34" s="350"/>
      <c r="F34" s="350"/>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8"/>
      <c r="CH34" s="348"/>
      <c r="CI34" s="348"/>
      <c r="CJ34" s="348"/>
      <c r="CK34" s="348"/>
      <c r="CL34" s="348"/>
      <c r="CM34" s="348"/>
      <c r="CN34" s="348"/>
    </row>
    <row r="35" spans="2:92" s="371" customFormat="1" x14ac:dyDescent="0.25">
      <c r="B35" s="370"/>
      <c r="C35" s="362"/>
      <c r="D35" s="348"/>
      <c r="E35" s="350"/>
      <c r="F35" s="350"/>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row>
    <row r="36" spans="2:92" s="371" customFormat="1" x14ac:dyDescent="0.25">
      <c r="B36" s="370"/>
      <c r="C36" s="362"/>
      <c r="D36" s="348"/>
      <c r="E36" s="350"/>
      <c r="F36" s="350"/>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row>
    <row r="37" spans="2:92" s="371" customFormat="1" x14ac:dyDescent="0.25">
      <c r="B37" s="370"/>
      <c r="C37" s="362"/>
      <c r="D37" s="348"/>
      <c r="E37" s="350"/>
      <c r="F37" s="350"/>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8"/>
      <c r="CH37" s="348"/>
      <c r="CI37" s="348"/>
      <c r="CJ37" s="348"/>
      <c r="CK37" s="348"/>
      <c r="CL37" s="348"/>
      <c r="CM37" s="348"/>
      <c r="CN37" s="348"/>
    </row>
    <row r="38" spans="2:92" s="371" customFormat="1" x14ac:dyDescent="0.25">
      <c r="B38" s="370"/>
      <c r="C38" s="362"/>
      <c r="D38" s="348"/>
      <c r="E38" s="350"/>
      <c r="F38" s="350"/>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8"/>
      <c r="CH38" s="348"/>
      <c r="CI38" s="348"/>
      <c r="CJ38" s="348"/>
      <c r="CK38" s="348"/>
      <c r="CL38" s="348"/>
      <c r="CM38" s="348"/>
      <c r="CN38" s="348"/>
    </row>
    <row r="39" spans="2:92" s="371" customFormat="1" x14ac:dyDescent="0.25">
      <c r="B39" s="370"/>
      <c r="C39" s="362"/>
      <c r="D39" s="348"/>
      <c r="E39" s="350"/>
      <c r="F39" s="350"/>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row>
    <row r="40" spans="2:92" s="371" customFormat="1" x14ac:dyDescent="0.25">
      <c r="B40" s="370"/>
      <c r="C40" s="362"/>
      <c r="D40" s="348"/>
      <c r="E40" s="350"/>
      <c r="F40" s="350"/>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row>
    <row r="41" spans="2:92" s="371" customFormat="1" x14ac:dyDescent="0.25">
      <c r="B41" s="370"/>
      <c r="C41" s="362"/>
      <c r="D41" s="348"/>
      <c r="E41" s="350"/>
      <c r="F41" s="350"/>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c r="CB41" s="348"/>
      <c r="CC41" s="348"/>
      <c r="CD41" s="348"/>
      <c r="CE41" s="348"/>
      <c r="CF41" s="348"/>
      <c r="CG41" s="348"/>
      <c r="CH41" s="348"/>
      <c r="CI41" s="348"/>
      <c r="CJ41" s="348"/>
      <c r="CK41" s="348"/>
      <c r="CL41" s="348"/>
      <c r="CM41" s="348"/>
      <c r="CN41" s="348"/>
    </row>
    <row r="42" spans="2:92" x14ac:dyDescent="0.25">
      <c r="C42" s="362"/>
    </row>
    <row r="43" spans="2:92" x14ac:dyDescent="0.25">
      <c r="C43" s="362"/>
    </row>
    <row r="44" spans="2:92" x14ac:dyDescent="0.25">
      <c r="C44" s="362"/>
    </row>
    <row r="45" spans="2:92" x14ac:dyDescent="0.25">
      <c r="C45" s="362"/>
    </row>
    <row r="46" spans="2:92" x14ac:dyDescent="0.25">
      <c r="C46" s="362"/>
    </row>
    <row r="47" spans="2:92" x14ac:dyDescent="0.25">
      <c r="C47" s="362"/>
    </row>
    <row r="48" spans="2:92" x14ac:dyDescent="0.25">
      <c r="C48" s="362"/>
    </row>
    <row r="49" spans="3:3" x14ac:dyDescent="0.25">
      <c r="C49" s="362"/>
    </row>
    <row r="50" spans="3:3" x14ac:dyDescent="0.25">
      <c r="C50" s="362"/>
    </row>
    <row r="51" spans="3:3" x14ac:dyDescent="0.25">
      <c r="C51" s="362"/>
    </row>
    <row r="52" spans="3:3" x14ac:dyDescent="0.25">
      <c r="C52" s="362"/>
    </row>
    <row r="53" spans="3:3" x14ac:dyDescent="0.25">
      <c r="C53" s="362"/>
    </row>
    <row r="54" spans="3:3" x14ac:dyDescent="0.25">
      <c r="C54" s="362"/>
    </row>
    <row r="55" spans="3:3" x14ac:dyDescent="0.25">
      <c r="C55" s="362"/>
    </row>
    <row r="56" spans="3:3" x14ac:dyDescent="0.25">
      <c r="C56" s="362"/>
    </row>
    <row r="57" spans="3:3" x14ac:dyDescent="0.25">
      <c r="C57" s="362"/>
    </row>
    <row r="58" spans="3:3" x14ac:dyDescent="0.25">
      <c r="C58" s="362"/>
    </row>
    <row r="59" spans="3:3" x14ac:dyDescent="0.25">
      <c r="C59" s="362"/>
    </row>
    <row r="60" spans="3:3" x14ac:dyDescent="0.25">
      <c r="C60" s="362"/>
    </row>
    <row r="61" spans="3:3" x14ac:dyDescent="0.25">
      <c r="C61" s="362"/>
    </row>
    <row r="62" spans="3:3" x14ac:dyDescent="0.25">
      <c r="C62" s="362"/>
    </row>
    <row r="63" spans="3:3" x14ac:dyDescent="0.25">
      <c r="C63" s="362"/>
    </row>
    <row r="64" spans="3:3" x14ac:dyDescent="0.25">
      <c r="C64" s="362"/>
    </row>
    <row r="65" spans="3:3" x14ac:dyDescent="0.25">
      <c r="C65" s="362"/>
    </row>
    <row r="66" spans="3:3" x14ac:dyDescent="0.25">
      <c r="C66" s="362"/>
    </row>
    <row r="67" spans="3:3" x14ac:dyDescent="0.25">
      <c r="C67" s="362"/>
    </row>
    <row r="68" spans="3:3" x14ac:dyDescent="0.25">
      <c r="C68" s="362"/>
    </row>
    <row r="69" spans="3:3" x14ac:dyDescent="0.25">
      <c r="C69" s="362"/>
    </row>
    <row r="70" spans="3:3" x14ac:dyDescent="0.25">
      <c r="C70" s="362"/>
    </row>
    <row r="71" spans="3:3" x14ac:dyDescent="0.25">
      <c r="C71" s="362"/>
    </row>
    <row r="72" spans="3:3" x14ac:dyDescent="0.25">
      <c r="C72" s="362"/>
    </row>
    <row r="73" spans="3:3" x14ac:dyDescent="0.25">
      <c r="C73" s="362"/>
    </row>
    <row r="74" spans="3:3" x14ac:dyDescent="0.25">
      <c r="C74" s="362"/>
    </row>
    <row r="75" spans="3:3" x14ac:dyDescent="0.25">
      <c r="C75" s="362"/>
    </row>
  </sheetData>
  <mergeCells count="1">
    <mergeCell ref="B2:F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9 D10" numberStoredAsText="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BA47"/>
  <sheetViews>
    <sheetView showGridLines="0" zoomScaleNormal="100" workbookViewId="0">
      <selection activeCell="D2" sqref="D2:H2"/>
    </sheetView>
  </sheetViews>
  <sheetFormatPr defaultColWidth="9.28515625" defaultRowHeight="13.5" x14ac:dyDescent="0.25"/>
  <cols>
    <col min="1" max="1" width="9.28515625" style="372"/>
    <col min="2" max="2" width="6.7109375" style="372" customWidth="1"/>
    <col min="3" max="3" width="11.7109375" style="372" customWidth="1"/>
    <col min="4" max="4" width="105.7109375" style="372" customWidth="1"/>
    <col min="5" max="5" width="17.42578125" style="372" bestFit="1" customWidth="1"/>
    <col min="6" max="6" width="11.28515625" style="372" customWidth="1"/>
    <col min="7" max="7" width="16.7109375" style="372" customWidth="1"/>
    <col min="8" max="8" width="12.5703125" style="372" customWidth="1"/>
    <col min="9" max="16384" width="9.28515625" style="372"/>
  </cols>
  <sheetData>
    <row r="1" spans="2:11" ht="15.75" thickBot="1" x14ac:dyDescent="0.3">
      <c r="B1" s="402"/>
      <c r="C1" s="394"/>
      <c r="D1" s="402"/>
      <c r="E1" s="403"/>
      <c r="F1" s="403"/>
      <c r="G1" s="403"/>
      <c r="H1" s="403"/>
    </row>
    <row r="2" spans="2:11" ht="22.5" customHeight="1" x14ac:dyDescent="0.25">
      <c r="B2" s="593"/>
      <c r="C2" s="594"/>
      <c r="D2" s="700" t="s">
        <v>483</v>
      </c>
      <c r="E2" s="700"/>
      <c r="F2" s="700"/>
      <c r="G2" s="700"/>
      <c r="H2" s="701"/>
    </row>
    <row r="3" spans="2:11" ht="7.5" customHeight="1" x14ac:dyDescent="0.25">
      <c r="B3" s="504"/>
      <c r="C3" s="595"/>
      <c r="D3" s="596"/>
      <c r="E3" s="505"/>
      <c r="F3" s="505"/>
      <c r="G3" s="393"/>
      <c r="H3" s="435"/>
    </row>
    <row r="4" spans="2:11" ht="7.5" customHeight="1" x14ac:dyDescent="0.25">
      <c r="B4" s="597"/>
      <c r="C4" s="649" t="s">
        <v>216</v>
      </c>
      <c r="D4" s="598"/>
      <c r="E4" s="598"/>
      <c r="F4" s="649" t="s">
        <v>110</v>
      </c>
      <c r="G4" s="598"/>
      <c r="H4" s="702" t="s">
        <v>217</v>
      </c>
    </row>
    <row r="5" spans="2:11" s="374" customFormat="1" ht="15" customHeight="1" x14ac:dyDescent="0.25">
      <c r="B5" s="484" t="s">
        <v>107</v>
      </c>
      <c r="C5" s="650"/>
      <c r="D5" s="486" t="s">
        <v>108</v>
      </c>
      <c r="E5" s="486" t="s">
        <v>109</v>
      </c>
      <c r="F5" s="650"/>
      <c r="G5" s="516" t="s">
        <v>219</v>
      </c>
      <c r="H5" s="703"/>
    </row>
    <row r="6" spans="2:11" s="374" customFormat="1" ht="7.5" customHeight="1" x14ac:dyDescent="0.25">
      <c r="B6" s="599"/>
      <c r="C6" s="651"/>
      <c r="D6" s="600"/>
      <c r="E6" s="600"/>
      <c r="F6" s="651"/>
      <c r="G6" s="600"/>
      <c r="H6" s="704"/>
    </row>
    <row r="7" spans="2:11" s="374" customFormat="1" ht="7.5" customHeight="1" x14ac:dyDescent="0.25">
      <c r="B7" s="496"/>
      <c r="C7" s="497"/>
      <c r="D7" s="601"/>
      <c r="E7" s="497"/>
      <c r="F7" s="497"/>
      <c r="G7" s="433"/>
      <c r="H7" s="436"/>
    </row>
    <row r="8" spans="2:11" s="374" customFormat="1" ht="15" customHeight="1" x14ac:dyDescent="0.25">
      <c r="B8" s="496">
        <v>1</v>
      </c>
      <c r="C8" s="497" t="s">
        <v>83</v>
      </c>
      <c r="D8" s="601" t="s">
        <v>446</v>
      </c>
      <c r="E8" s="497" t="s">
        <v>447</v>
      </c>
      <c r="F8" s="497" t="s">
        <v>57</v>
      </c>
      <c r="G8" s="433" t="s">
        <v>448</v>
      </c>
      <c r="H8" s="436" t="s">
        <v>57</v>
      </c>
    </row>
    <row r="9" spans="2:11" s="374" customFormat="1" ht="15" customHeight="1" x14ac:dyDescent="0.25">
      <c r="B9" s="496">
        <v>2</v>
      </c>
      <c r="C9" s="497" t="s">
        <v>83</v>
      </c>
      <c r="D9" s="601" t="s">
        <v>449</v>
      </c>
      <c r="E9" s="497" t="s">
        <v>450</v>
      </c>
      <c r="F9" s="497" t="s">
        <v>57</v>
      </c>
      <c r="G9" s="433" t="s">
        <v>448</v>
      </c>
      <c r="H9" s="436" t="s">
        <v>57</v>
      </c>
    </row>
    <row r="10" spans="2:11" s="374" customFormat="1" ht="15" customHeight="1" x14ac:dyDescent="0.25">
      <c r="B10" s="496">
        <v>3</v>
      </c>
      <c r="C10" s="497" t="s">
        <v>83</v>
      </c>
      <c r="D10" s="601" t="s">
        <v>451</v>
      </c>
      <c r="E10" s="497">
        <v>172.3</v>
      </c>
      <c r="F10" s="497" t="s">
        <v>57</v>
      </c>
      <c r="G10" s="433" t="s">
        <v>448</v>
      </c>
      <c r="H10" s="436" t="s">
        <v>57</v>
      </c>
    </row>
    <row r="11" spans="2:11" s="374" customFormat="1" ht="15" customHeight="1" x14ac:dyDescent="0.25">
      <c r="B11" s="496">
        <v>4</v>
      </c>
      <c r="C11" s="497" t="s">
        <v>82</v>
      </c>
      <c r="D11" s="601" t="s">
        <v>452</v>
      </c>
      <c r="E11" s="497" t="s">
        <v>453</v>
      </c>
      <c r="F11" s="497" t="s">
        <v>57</v>
      </c>
      <c r="G11" s="433" t="s">
        <v>240</v>
      </c>
      <c r="H11" s="436" t="s">
        <v>57</v>
      </c>
      <c r="K11" s="374" t="s">
        <v>43</v>
      </c>
    </row>
    <row r="12" spans="2:11" s="374" customFormat="1" ht="15" customHeight="1" x14ac:dyDescent="0.25">
      <c r="B12" s="496">
        <v>5</v>
      </c>
      <c r="C12" s="497" t="s">
        <v>82</v>
      </c>
      <c r="D12" s="601" t="s">
        <v>454</v>
      </c>
      <c r="E12" s="497" t="s">
        <v>455</v>
      </c>
      <c r="F12" s="497" t="s">
        <v>57</v>
      </c>
      <c r="G12" s="433" t="s">
        <v>448</v>
      </c>
      <c r="H12" s="436" t="s">
        <v>57</v>
      </c>
    </row>
    <row r="13" spans="2:11" s="374" customFormat="1" ht="15" customHeight="1" x14ac:dyDescent="0.25">
      <c r="B13" s="496">
        <v>6</v>
      </c>
      <c r="C13" s="497" t="s">
        <v>82</v>
      </c>
      <c r="D13" s="601" t="s">
        <v>456</v>
      </c>
      <c r="E13" s="497" t="s">
        <v>457</v>
      </c>
      <c r="F13" s="497" t="s">
        <v>57</v>
      </c>
      <c r="G13" s="433" t="s">
        <v>448</v>
      </c>
      <c r="H13" s="436" t="s">
        <v>57</v>
      </c>
    </row>
    <row r="14" spans="2:11" s="374" customFormat="1" ht="15" customHeight="1" x14ac:dyDescent="0.25">
      <c r="B14" s="496">
        <v>7</v>
      </c>
      <c r="C14" s="497" t="s">
        <v>82</v>
      </c>
      <c r="D14" s="601" t="s">
        <v>458</v>
      </c>
      <c r="E14" s="497" t="s">
        <v>459</v>
      </c>
      <c r="F14" s="497" t="s">
        <v>57</v>
      </c>
      <c r="G14" s="433" t="s">
        <v>448</v>
      </c>
      <c r="H14" s="436" t="s">
        <v>57</v>
      </c>
    </row>
    <row r="15" spans="2:11" s="374" customFormat="1" ht="15" customHeight="1" x14ac:dyDescent="0.25">
      <c r="B15" s="496">
        <v>8</v>
      </c>
      <c r="C15" s="497" t="s">
        <v>82</v>
      </c>
      <c r="D15" s="601" t="s">
        <v>460</v>
      </c>
      <c r="E15" s="497" t="s">
        <v>461</v>
      </c>
      <c r="F15" s="497" t="s">
        <v>57</v>
      </c>
      <c r="G15" s="433" t="s">
        <v>240</v>
      </c>
      <c r="H15" s="436" t="s">
        <v>57</v>
      </c>
    </row>
    <row r="16" spans="2:11" s="374" customFormat="1" ht="15" customHeight="1" x14ac:dyDescent="0.25">
      <c r="B16" s="496">
        <v>9</v>
      </c>
      <c r="C16" s="497" t="s">
        <v>82</v>
      </c>
      <c r="D16" s="601" t="s">
        <v>462</v>
      </c>
      <c r="E16" s="497" t="s">
        <v>463</v>
      </c>
      <c r="F16" s="497" t="s">
        <v>57</v>
      </c>
      <c r="G16" s="433" t="s">
        <v>240</v>
      </c>
      <c r="H16" s="436" t="s">
        <v>57</v>
      </c>
    </row>
    <row r="17" spans="2:8" s="374" customFormat="1" ht="15" customHeight="1" x14ac:dyDescent="0.25">
      <c r="B17" s="496">
        <v>10</v>
      </c>
      <c r="C17" s="497" t="s">
        <v>82</v>
      </c>
      <c r="D17" s="601" t="s">
        <v>464</v>
      </c>
      <c r="E17" s="497" t="s">
        <v>465</v>
      </c>
      <c r="F17" s="497" t="s">
        <v>57</v>
      </c>
      <c r="G17" s="433" t="s">
        <v>240</v>
      </c>
      <c r="H17" s="436" t="s">
        <v>57</v>
      </c>
    </row>
    <row r="18" spans="2:8" s="374" customFormat="1" ht="15" customHeight="1" x14ac:dyDescent="0.25">
      <c r="B18" s="496">
        <v>11</v>
      </c>
      <c r="C18" s="497" t="s">
        <v>82</v>
      </c>
      <c r="D18" s="601" t="s">
        <v>466</v>
      </c>
      <c r="E18" s="497" t="s">
        <v>467</v>
      </c>
      <c r="F18" s="497" t="s">
        <v>57</v>
      </c>
      <c r="G18" s="433" t="s">
        <v>448</v>
      </c>
      <c r="H18" s="436" t="s">
        <v>57</v>
      </c>
    </row>
    <row r="19" spans="2:8" s="376" customFormat="1" ht="15" customHeight="1" x14ac:dyDescent="0.25">
      <c r="B19" s="496">
        <v>12</v>
      </c>
      <c r="C19" s="497" t="s">
        <v>83</v>
      </c>
      <c r="D19" s="601" t="s">
        <v>468</v>
      </c>
      <c r="E19" s="508" t="s">
        <v>664</v>
      </c>
      <c r="F19" s="497" t="s">
        <v>57</v>
      </c>
      <c r="G19" s="433" t="s">
        <v>448</v>
      </c>
      <c r="H19" s="436" t="s">
        <v>57</v>
      </c>
    </row>
    <row r="20" spans="2:8" s="376" customFormat="1" ht="15" customHeight="1" x14ac:dyDescent="0.25">
      <c r="B20" s="496">
        <v>13</v>
      </c>
      <c r="C20" s="497" t="s">
        <v>83</v>
      </c>
      <c r="D20" s="601" t="s">
        <v>470</v>
      </c>
      <c r="E20" s="497" t="s">
        <v>471</v>
      </c>
      <c r="F20" s="497" t="s">
        <v>57</v>
      </c>
      <c r="G20" s="433" t="s">
        <v>240</v>
      </c>
      <c r="H20" s="436" t="s">
        <v>57</v>
      </c>
    </row>
    <row r="21" spans="2:8" s="376" customFormat="1" ht="15" customHeight="1" x14ac:dyDescent="0.25">
      <c r="B21" s="496">
        <v>14</v>
      </c>
      <c r="C21" s="497" t="s">
        <v>83</v>
      </c>
      <c r="D21" s="601" t="s">
        <v>472</v>
      </c>
      <c r="E21" s="497" t="s">
        <v>473</v>
      </c>
      <c r="F21" s="497" t="s">
        <v>57</v>
      </c>
      <c r="G21" s="433" t="s">
        <v>240</v>
      </c>
      <c r="H21" s="436" t="s">
        <v>57</v>
      </c>
    </row>
    <row r="22" spans="2:8" s="376" customFormat="1" ht="15" customHeight="1" x14ac:dyDescent="0.25">
      <c r="B22" s="496">
        <v>15</v>
      </c>
      <c r="C22" s="497" t="s">
        <v>83</v>
      </c>
      <c r="D22" s="601" t="s">
        <v>474</v>
      </c>
      <c r="E22" s="497" t="s">
        <v>475</v>
      </c>
      <c r="F22" s="497" t="s">
        <v>57</v>
      </c>
      <c r="G22" s="433" t="s">
        <v>448</v>
      </c>
      <c r="H22" s="436" t="s">
        <v>57</v>
      </c>
    </row>
    <row r="23" spans="2:8" s="376" customFormat="1" ht="15" customHeight="1" x14ac:dyDescent="0.25">
      <c r="B23" s="496">
        <v>16</v>
      </c>
      <c r="C23" s="497" t="s">
        <v>82</v>
      </c>
      <c r="D23" s="601" t="s">
        <v>476</v>
      </c>
      <c r="E23" s="497" t="s">
        <v>477</v>
      </c>
      <c r="F23" s="497" t="s">
        <v>57</v>
      </c>
      <c r="G23" s="433" t="s">
        <v>240</v>
      </c>
      <c r="H23" s="436" t="s">
        <v>57</v>
      </c>
    </row>
    <row r="24" spans="2:8" s="376" customFormat="1" ht="15" customHeight="1" x14ac:dyDescent="0.25">
      <c r="B24" s="496">
        <v>17</v>
      </c>
      <c r="C24" s="497" t="s">
        <v>83</v>
      </c>
      <c r="D24" s="601" t="s">
        <v>478</v>
      </c>
      <c r="E24" s="497" t="s">
        <v>479</v>
      </c>
      <c r="F24" s="497" t="s">
        <v>57</v>
      </c>
      <c r="G24" s="433" t="s">
        <v>240</v>
      </c>
      <c r="H24" s="436" t="s">
        <v>57</v>
      </c>
    </row>
    <row r="25" spans="2:8" s="376" customFormat="1" ht="15" customHeight="1" x14ac:dyDescent="0.25">
      <c r="B25" s="496">
        <v>18</v>
      </c>
      <c r="C25" s="497" t="s">
        <v>83</v>
      </c>
      <c r="D25" s="601" t="s">
        <v>480</v>
      </c>
      <c r="E25" s="497" t="s">
        <v>481</v>
      </c>
      <c r="F25" s="497" t="s">
        <v>57</v>
      </c>
      <c r="G25" s="433" t="s">
        <v>448</v>
      </c>
      <c r="H25" s="436" t="s">
        <v>57</v>
      </c>
    </row>
    <row r="26" spans="2:8" s="376" customFormat="1" ht="15.75" thickBot="1" x14ac:dyDescent="0.3">
      <c r="B26" s="602"/>
      <c r="C26" s="603"/>
      <c r="D26" s="604" t="s">
        <v>482</v>
      </c>
      <c r="E26" s="603"/>
      <c r="F26" s="603"/>
      <c r="G26" s="605"/>
      <c r="H26" s="606"/>
    </row>
    <row r="27" spans="2:8" s="376" customFormat="1" ht="7.5" customHeight="1" x14ac:dyDescent="0.25">
      <c r="B27" s="386"/>
      <c r="C27" s="396"/>
      <c r="D27" s="381"/>
      <c r="F27" s="387"/>
      <c r="G27" s="387"/>
      <c r="H27" s="387"/>
    </row>
    <row r="28" spans="2:8" s="376" customFormat="1" ht="7.5" customHeight="1" x14ac:dyDescent="0.25">
      <c r="B28" s="386"/>
      <c r="C28" s="396"/>
      <c r="D28" s="381"/>
      <c r="F28" s="387"/>
      <c r="G28" s="387"/>
      <c r="H28" s="387"/>
    </row>
    <row r="29" spans="2:8" s="376" customFormat="1" ht="15" customHeight="1" x14ac:dyDescent="0.25">
      <c r="B29" s="381"/>
      <c r="C29" s="415"/>
      <c r="D29" s="415"/>
      <c r="E29" s="382"/>
      <c r="F29" s="383"/>
      <c r="G29" s="384"/>
      <c r="H29" s="384"/>
    </row>
    <row r="30" spans="2:8" s="376" customFormat="1" ht="7.5" customHeight="1" x14ac:dyDescent="0.25">
      <c r="C30" s="381"/>
      <c r="D30" s="381"/>
      <c r="F30" s="372"/>
      <c r="G30" s="387"/>
      <c r="H30" s="387"/>
    </row>
    <row r="31" spans="2:8" s="376" customFormat="1" ht="11.25" customHeight="1" x14ac:dyDescent="0.25">
      <c r="C31" s="381"/>
      <c r="D31" s="386"/>
      <c r="F31" s="372"/>
      <c r="G31" s="387"/>
      <c r="H31" s="387"/>
    </row>
    <row r="32" spans="2:8" s="376" customFormat="1" ht="11.25" customHeight="1" x14ac:dyDescent="0.25">
      <c r="C32" s="381"/>
      <c r="D32" s="386"/>
      <c r="F32" s="387"/>
      <c r="G32" s="387"/>
      <c r="H32" s="387"/>
    </row>
    <row r="33" spans="3:53" x14ac:dyDescent="0.3">
      <c r="C33" s="383"/>
      <c r="D33" s="388"/>
      <c r="E33" s="388"/>
    </row>
    <row r="34" spans="3:53" x14ac:dyDescent="0.3">
      <c r="D34" s="388"/>
      <c r="E34" s="388"/>
    </row>
    <row r="35" spans="3:53" x14ac:dyDescent="0.3">
      <c r="D35" s="388"/>
      <c r="E35" s="388"/>
    </row>
    <row r="36" spans="3:53" x14ac:dyDescent="0.3">
      <c r="D36" s="388"/>
      <c r="E36" s="388"/>
    </row>
    <row r="37" spans="3:53" s="389" customFormat="1" x14ac:dyDescent="0.3">
      <c r="D37" s="388"/>
      <c r="E37" s="388"/>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row>
    <row r="38" spans="3:53" s="389" customFormat="1" x14ac:dyDescent="0.3">
      <c r="D38" s="388"/>
      <c r="E38" s="388"/>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row>
    <row r="39" spans="3:53" s="389" customFormat="1" x14ac:dyDescent="0.3">
      <c r="D39" s="388"/>
      <c r="E39" s="388"/>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row>
    <row r="40" spans="3:53" s="389" customFormat="1" x14ac:dyDescent="0.3">
      <c r="D40" s="388"/>
      <c r="E40" s="388"/>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row>
    <row r="41" spans="3:53" s="389" customFormat="1" x14ac:dyDescent="0.3">
      <c r="D41" s="388"/>
      <c r="E41" s="388"/>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row>
    <row r="42" spans="3:53" s="389" customFormat="1" x14ac:dyDescent="0.3">
      <c r="D42" s="388"/>
      <c r="E42" s="388"/>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row>
    <row r="43" spans="3:53" s="389" customFormat="1" x14ac:dyDescent="0.3">
      <c r="D43" s="388"/>
      <c r="E43" s="388"/>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row>
    <row r="44" spans="3:53" s="389" customFormat="1" x14ac:dyDescent="0.3">
      <c r="D44" s="388"/>
      <c r="E44" s="388"/>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row>
    <row r="45" spans="3:53" s="389" customFormat="1" x14ac:dyDescent="0.3">
      <c r="D45" s="388"/>
      <c r="E45" s="388"/>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row>
    <row r="46" spans="3:53" s="389" customFormat="1" x14ac:dyDescent="0.3">
      <c r="D46" s="388"/>
      <c r="E46" s="388"/>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row>
    <row r="47" spans="3:53" s="389" customFormat="1" x14ac:dyDescent="0.3">
      <c r="D47" s="388"/>
      <c r="E47" s="388"/>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row>
  </sheetData>
  <mergeCells count="4">
    <mergeCell ref="D2:H2"/>
    <mergeCell ref="C4:C6"/>
    <mergeCell ref="F4:F6"/>
    <mergeCell ref="H4:H6"/>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A45"/>
  <sheetViews>
    <sheetView showGridLines="0" zoomScaleNormal="100" workbookViewId="0">
      <selection activeCell="D2" sqref="D2"/>
    </sheetView>
  </sheetViews>
  <sheetFormatPr defaultColWidth="9.28515625" defaultRowHeight="13.5" x14ac:dyDescent="0.25"/>
  <cols>
    <col min="1" max="1" width="9.28515625" style="372"/>
    <col min="2" max="2" width="6.7109375" style="372" customWidth="1"/>
    <col min="3" max="3" width="10.28515625" style="372" customWidth="1"/>
    <col min="4" max="4" width="105.7109375" style="372" customWidth="1"/>
    <col min="5" max="5" width="17.42578125" style="372" bestFit="1" customWidth="1"/>
    <col min="6" max="6" width="10.28515625" style="372" bestFit="1" customWidth="1"/>
    <col min="7" max="7" width="19.42578125" style="372" customWidth="1"/>
    <col min="8" max="8" width="12" style="372" customWidth="1"/>
    <col min="9" max="16384" width="9.28515625" style="372"/>
  </cols>
  <sheetData>
    <row r="1" spans="1:12" ht="14.25" thickBot="1" x14ac:dyDescent="0.3"/>
    <row r="2" spans="1:12" ht="25.5" customHeight="1" x14ac:dyDescent="0.25">
      <c r="A2" s="394"/>
      <c r="B2" s="514"/>
      <c r="C2" s="515"/>
      <c r="D2" s="620" t="s">
        <v>553</v>
      </c>
      <c r="E2" s="515"/>
      <c r="F2" s="515"/>
      <c r="G2" s="432"/>
      <c r="H2" s="434"/>
      <c r="I2" s="394"/>
      <c r="J2" s="394"/>
      <c r="K2" s="394"/>
      <c r="L2" s="394"/>
    </row>
    <row r="3" spans="1:12" ht="7.5" customHeight="1" x14ac:dyDescent="0.25">
      <c r="A3" s="394"/>
      <c r="B3" s="496"/>
      <c r="C3" s="497"/>
      <c r="D3" s="601" t="s">
        <v>91</v>
      </c>
      <c r="E3" s="497"/>
      <c r="F3" s="497"/>
      <c r="G3" s="433"/>
      <c r="H3" s="436"/>
      <c r="I3" s="394"/>
      <c r="J3" s="394"/>
      <c r="K3" s="394"/>
      <c r="L3" s="394"/>
    </row>
    <row r="4" spans="1:12" ht="7.5" customHeight="1" x14ac:dyDescent="0.25">
      <c r="A4" s="394"/>
      <c r="B4" s="499"/>
      <c r="C4" s="649" t="s">
        <v>216</v>
      </c>
      <c r="D4" s="607"/>
      <c r="E4" s="501"/>
      <c r="F4" s="501"/>
      <c r="G4" s="500"/>
      <c r="H4" s="702" t="s">
        <v>217</v>
      </c>
      <c r="I4" s="394"/>
      <c r="J4" s="394"/>
      <c r="K4" s="394"/>
      <c r="L4" s="394"/>
    </row>
    <row r="5" spans="1:12" s="374" customFormat="1" ht="15" customHeight="1" x14ac:dyDescent="0.25">
      <c r="A5" s="395"/>
      <c r="B5" s="484" t="s">
        <v>107</v>
      </c>
      <c r="C5" s="650"/>
      <c r="D5" s="486" t="s">
        <v>108</v>
      </c>
      <c r="E5" s="486" t="s">
        <v>109</v>
      </c>
      <c r="F5" s="516" t="s">
        <v>110</v>
      </c>
      <c r="G5" s="619" t="s">
        <v>219</v>
      </c>
      <c r="H5" s="703"/>
      <c r="I5" s="395"/>
      <c r="J5" s="395"/>
      <c r="K5" s="395"/>
      <c r="L5" s="395"/>
    </row>
    <row r="6" spans="1:12" s="374" customFormat="1" ht="7.5" customHeight="1" x14ac:dyDescent="0.25">
      <c r="A6" s="395"/>
      <c r="B6" s="504"/>
      <c r="C6" s="651"/>
      <c r="D6" s="596"/>
      <c r="E6" s="505"/>
      <c r="F6" s="505"/>
      <c r="G6" s="393"/>
      <c r="H6" s="704"/>
      <c r="I6" s="395"/>
      <c r="J6" s="395"/>
      <c r="K6" s="395"/>
      <c r="L6" s="395"/>
    </row>
    <row r="7" spans="1:12" s="374" customFormat="1" ht="7.5" customHeight="1" x14ac:dyDescent="0.25">
      <c r="A7" s="395"/>
      <c r="B7" s="496"/>
      <c r="C7" s="497"/>
      <c r="D7" s="601"/>
      <c r="E7" s="497"/>
      <c r="F7" s="497"/>
      <c r="G7" s="433"/>
      <c r="H7" s="436"/>
      <c r="I7" s="395"/>
      <c r="J7" s="395"/>
      <c r="K7" s="395"/>
      <c r="L7" s="395"/>
    </row>
    <row r="8" spans="1:12" s="374" customFormat="1" ht="15" customHeight="1" x14ac:dyDescent="0.25">
      <c r="A8" s="395"/>
      <c r="B8" s="496">
        <v>1</v>
      </c>
      <c r="C8" s="497" t="s">
        <v>82</v>
      </c>
      <c r="D8" s="601" t="s">
        <v>484</v>
      </c>
      <c r="E8" s="497" t="s">
        <v>485</v>
      </c>
      <c r="F8" s="497" t="s">
        <v>54</v>
      </c>
      <c r="G8" s="433" t="s">
        <v>222</v>
      </c>
      <c r="H8" s="436" t="s">
        <v>85</v>
      </c>
      <c r="I8" s="395"/>
      <c r="J8" s="395"/>
      <c r="K8" s="395"/>
      <c r="L8" s="395"/>
    </row>
    <row r="9" spans="1:12" s="374" customFormat="1" ht="15" customHeight="1" x14ac:dyDescent="0.25">
      <c r="A9" s="395"/>
      <c r="B9" s="496">
        <v>2</v>
      </c>
      <c r="C9" s="497" t="s">
        <v>83</v>
      </c>
      <c r="D9" s="601" t="s">
        <v>486</v>
      </c>
      <c r="E9" s="497" t="s">
        <v>487</v>
      </c>
      <c r="F9" s="497" t="s">
        <v>54</v>
      </c>
      <c r="G9" s="433" t="s">
        <v>448</v>
      </c>
      <c r="H9" s="436" t="s">
        <v>85</v>
      </c>
      <c r="I9" s="395"/>
      <c r="J9" s="395"/>
      <c r="K9" s="395"/>
      <c r="L9" s="395"/>
    </row>
    <row r="10" spans="1:12" s="376" customFormat="1" ht="15" customHeight="1" x14ac:dyDescent="0.25">
      <c r="A10" s="392"/>
      <c r="B10" s="496">
        <v>3</v>
      </c>
      <c r="C10" s="497" t="s">
        <v>82</v>
      </c>
      <c r="D10" s="601" t="s">
        <v>488</v>
      </c>
      <c r="E10" s="497" t="s">
        <v>489</v>
      </c>
      <c r="F10" s="497" t="s">
        <v>54</v>
      </c>
      <c r="G10" s="433" t="s">
        <v>448</v>
      </c>
      <c r="H10" s="436" t="s">
        <v>85</v>
      </c>
      <c r="I10" s="392"/>
      <c r="J10" s="392"/>
      <c r="K10" s="392"/>
      <c r="L10" s="392"/>
    </row>
    <row r="11" spans="1:12" s="376" customFormat="1" ht="15" customHeight="1" x14ac:dyDescent="0.25">
      <c r="A11" s="392"/>
      <c r="B11" s="496">
        <v>4</v>
      </c>
      <c r="C11" s="497" t="s">
        <v>82</v>
      </c>
      <c r="D11" s="601" t="s">
        <v>490</v>
      </c>
      <c r="E11" s="497" t="s">
        <v>491</v>
      </c>
      <c r="F11" s="497" t="s">
        <v>54</v>
      </c>
      <c r="G11" s="433" t="s">
        <v>448</v>
      </c>
      <c r="H11" s="436" t="s">
        <v>85</v>
      </c>
      <c r="I11" s="392"/>
      <c r="J11" s="392"/>
      <c r="K11" s="392"/>
      <c r="L11" s="392"/>
    </row>
    <row r="12" spans="1:12" s="376" customFormat="1" ht="15" customHeight="1" x14ac:dyDescent="0.25">
      <c r="A12" s="392"/>
      <c r="B12" s="496">
        <v>5</v>
      </c>
      <c r="C12" s="497" t="s">
        <v>83</v>
      </c>
      <c r="D12" s="601" t="s">
        <v>291</v>
      </c>
      <c r="E12" s="497" t="s">
        <v>292</v>
      </c>
      <c r="F12" s="497" t="s">
        <v>54</v>
      </c>
      <c r="G12" s="433" t="s">
        <v>222</v>
      </c>
      <c r="H12" s="436" t="s">
        <v>85</v>
      </c>
      <c r="I12" s="392"/>
      <c r="J12" s="392"/>
      <c r="K12" s="392"/>
      <c r="L12" s="392"/>
    </row>
    <row r="13" spans="1:12" s="376" customFormat="1" ht="15" customHeight="1" x14ac:dyDescent="0.25">
      <c r="A13" s="392"/>
      <c r="B13" s="496">
        <v>6</v>
      </c>
      <c r="C13" s="497" t="s">
        <v>82</v>
      </c>
      <c r="D13" s="601" t="s">
        <v>492</v>
      </c>
      <c r="E13" s="497">
        <v>165.1</v>
      </c>
      <c r="F13" s="497" t="s">
        <v>54</v>
      </c>
      <c r="G13" s="433" t="s">
        <v>493</v>
      </c>
      <c r="H13" s="436" t="s">
        <v>85</v>
      </c>
      <c r="I13" s="392"/>
      <c r="J13" s="404"/>
      <c r="K13" s="392"/>
      <c r="L13" s="392"/>
    </row>
    <row r="14" spans="1:12" s="376" customFormat="1" ht="15" customHeight="1" x14ac:dyDescent="0.25">
      <c r="A14" s="392"/>
      <c r="B14" s="496">
        <v>7</v>
      </c>
      <c r="C14" s="497" t="s">
        <v>82</v>
      </c>
      <c r="D14" s="601" t="s">
        <v>494</v>
      </c>
      <c r="E14" s="497" t="s">
        <v>495</v>
      </c>
      <c r="F14" s="497" t="s">
        <v>86</v>
      </c>
      <c r="G14" s="433" t="s">
        <v>240</v>
      </c>
      <c r="H14" s="436" t="s">
        <v>87</v>
      </c>
      <c r="I14" s="392"/>
      <c r="J14" s="392"/>
      <c r="K14" s="392"/>
      <c r="L14" s="392"/>
    </row>
    <row r="15" spans="1:12" s="376" customFormat="1" ht="15" customHeight="1" x14ac:dyDescent="0.25">
      <c r="A15" s="392"/>
      <c r="B15" s="496">
        <v>8</v>
      </c>
      <c r="C15" s="497" t="s">
        <v>82</v>
      </c>
      <c r="D15" s="601" t="s">
        <v>496</v>
      </c>
      <c r="E15" s="497" t="s">
        <v>294</v>
      </c>
      <c r="F15" s="497" t="s">
        <v>86</v>
      </c>
      <c r="G15" s="433" t="s">
        <v>497</v>
      </c>
      <c r="H15" s="436" t="s">
        <v>87</v>
      </c>
      <c r="I15" s="392"/>
      <c r="J15" s="392"/>
      <c r="K15" s="392"/>
      <c r="L15" s="392"/>
    </row>
    <row r="16" spans="1:12" s="376" customFormat="1" ht="15" customHeight="1" x14ac:dyDescent="0.25">
      <c r="A16" s="392"/>
      <c r="B16" s="496">
        <v>9</v>
      </c>
      <c r="C16" s="497" t="s">
        <v>82</v>
      </c>
      <c r="D16" s="601" t="s">
        <v>498</v>
      </c>
      <c r="E16" s="497" t="s">
        <v>499</v>
      </c>
      <c r="F16" s="497" t="s">
        <v>86</v>
      </c>
      <c r="G16" s="433" t="s">
        <v>222</v>
      </c>
      <c r="H16" s="436" t="s">
        <v>87</v>
      </c>
      <c r="I16" s="392"/>
      <c r="J16" s="392"/>
      <c r="K16" s="392"/>
      <c r="L16" s="392"/>
    </row>
    <row r="17" spans="1:12" s="376" customFormat="1" ht="15" customHeight="1" x14ac:dyDescent="0.25">
      <c r="A17" s="392"/>
      <c r="B17" s="496">
        <v>10</v>
      </c>
      <c r="C17" s="497" t="s">
        <v>82</v>
      </c>
      <c r="D17" s="601" t="s">
        <v>500</v>
      </c>
      <c r="E17" s="497" t="s">
        <v>501</v>
      </c>
      <c r="F17" s="497" t="s">
        <v>86</v>
      </c>
      <c r="G17" s="433" t="s">
        <v>222</v>
      </c>
      <c r="H17" s="436" t="s">
        <v>87</v>
      </c>
      <c r="I17" s="392"/>
      <c r="J17" s="392"/>
      <c r="K17" s="392"/>
      <c r="L17" s="392"/>
    </row>
    <row r="18" spans="1:12" s="376" customFormat="1" ht="15" customHeight="1" x14ac:dyDescent="0.25">
      <c r="A18" s="392"/>
      <c r="B18" s="496">
        <v>11</v>
      </c>
      <c r="C18" s="497" t="s">
        <v>82</v>
      </c>
      <c r="D18" s="601" t="s">
        <v>502</v>
      </c>
      <c r="E18" s="497" t="s">
        <v>503</v>
      </c>
      <c r="F18" s="497" t="s">
        <v>86</v>
      </c>
      <c r="G18" s="433" t="s">
        <v>222</v>
      </c>
      <c r="H18" s="436" t="s">
        <v>87</v>
      </c>
      <c r="I18" s="392"/>
      <c r="J18" s="392"/>
      <c r="K18" s="392"/>
      <c r="L18" s="392"/>
    </row>
    <row r="19" spans="1:12" s="376" customFormat="1" ht="15" customHeight="1" x14ac:dyDescent="0.25">
      <c r="A19" s="392"/>
      <c r="B19" s="496">
        <v>12</v>
      </c>
      <c r="C19" s="497" t="s">
        <v>83</v>
      </c>
      <c r="D19" s="601" t="s">
        <v>504</v>
      </c>
      <c r="E19" s="497" t="s">
        <v>505</v>
      </c>
      <c r="F19" s="497" t="s">
        <v>86</v>
      </c>
      <c r="G19" s="433" t="s">
        <v>237</v>
      </c>
      <c r="H19" s="436" t="s">
        <v>87</v>
      </c>
      <c r="I19" s="392"/>
      <c r="J19" s="392"/>
      <c r="K19" s="392"/>
      <c r="L19" s="392"/>
    </row>
    <row r="20" spans="1:12" s="376" customFormat="1" ht="15" customHeight="1" x14ac:dyDescent="0.25">
      <c r="A20" s="392"/>
      <c r="B20" s="496">
        <v>13</v>
      </c>
      <c r="C20" s="497" t="s">
        <v>82</v>
      </c>
      <c r="D20" s="601" t="s">
        <v>468</v>
      </c>
      <c r="E20" s="497" t="s">
        <v>469</v>
      </c>
      <c r="F20" s="497" t="s">
        <v>86</v>
      </c>
      <c r="G20" s="433" t="s">
        <v>222</v>
      </c>
      <c r="H20" s="436" t="s">
        <v>87</v>
      </c>
      <c r="I20" s="392"/>
      <c r="J20" s="392"/>
      <c r="K20" s="392"/>
      <c r="L20" s="392"/>
    </row>
    <row r="21" spans="1:12" s="376" customFormat="1" ht="15" customHeight="1" x14ac:dyDescent="0.25">
      <c r="A21" s="392"/>
      <c r="B21" s="496">
        <v>14</v>
      </c>
      <c r="C21" s="497" t="s">
        <v>82</v>
      </c>
      <c r="D21" s="601" t="s">
        <v>506</v>
      </c>
      <c r="E21" s="497" t="s">
        <v>88</v>
      </c>
      <c r="F21" s="497" t="s">
        <v>86</v>
      </c>
      <c r="G21" s="433" t="s">
        <v>497</v>
      </c>
      <c r="H21" s="436" t="s">
        <v>87</v>
      </c>
      <c r="I21" s="392"/>
      <c r="J21" s="392"/>
      <c r="K21" s="392"/>
      <c r="L21" s="392"/>
    </row>
    <row r="22" spans="1:12" s="376" customFormat="1" ht="15" customHeight="1" x14ac:dyDescent="0.25">
      <c r="A22" s="392"/>
      <c r="B22" s="496">
        <v>15</v>
      </c>
      <c r="C22" s="497" t="s">
        <v>83</v>
      </c>
      <c r="D22" s="601" t="s">
        <v>507</v>
      </c>
      <c r="E22" s="497" t="s">
        <v>508</v>
      </c>
      <c r="F22" s="497" t="s">
        <v>86</v>
      </c>
      <c r="G22" s="433" t="s">
        <v>240</v>
      </c>
      <c r="H22" s="436" t="s">
        <v>87</v>
      </c>
      <c r="I22" s="392"/>
      <c r="J22" s="392"/>
      <c r="K22" s="392"/>
      <c r="L22" s="392"/>
    </row>
    <row r="23" spans="1:12" s="376" customFormat="1" ht="15" customHeight="1" x14ac:dyDescent="0.25">
      <c r="A23" s="392"/>
      <c r="B23" s="496">
        <v>16</v>
      </c>
      <c r="C23" s="497" t="s">
        <v>89</v>
      </c>
      <c r="D23" s="601" t="s">
        <v>509</v>
      </c>
      <c r="E23" s="497" t="s">
        <v>510</v>
      </c>
      <c r="F23" s="497" t="s">
        <v>90</v>
      </c>
      <c r="G23" s="433" t="s">
        <v>222</v>
      </c>
      <c r="H23" s="436" t="s">
        <v>85</v>
      </c>
      <c r="I23" s="392"/>
      <c r="J23" s="392"/>
      <c r="K23" s="392"/>
      <c r="L23" s="392"/>
    </row>
    <row r="24" spans="1:12" s="376" customFormat="1" ht="15" x14ac:dyDescent="0.25">
      <c r="A24" s="392"/>
      <c r="B24" s="499"/>
      <c r="C24" s="501"/>
      <c r="D24" s="607" t="s">
        <v>511</v>
      </c>
      <c r="E24" s="501"/>
      <c r="F24" s="501"/>
      <c r="G24" s="500"/>
      <c r="H24" s="608"/>
      <c r="I24" s="392"/>
      <c r="J24" s="392"/>
      <c r="K24" s="392"/>
      <c r="L24" s="392"/>
    </row>
    <row r="25" spans="1:12" s="376" customFormat="1" ht="15.75" thickBot="1" x14ac:dyDescent="0.3">
      <c r="A25" s="392"/>
      <c r="B25" s="609"/>
      <c r="C25" s="610"/>
      <c r="D25" s="611" t="s">
        <v>512</v>
      </c>
      <c r="E25" s="610"/>
      <c r="F25" s="610"/>
      <c r="G25" s="612"/>
      <c r="H25" s="613"/>
      <c r="I25" s="392"/>
      <c r="J25" s="392"/>
      <c r="K25" s="392"/>
      <c r="L25" s="392"/>
    </row>
    <row r="26" spans="1:12" s="376" customFormat="1" ht="7.5" customHeight="1" x14ac:dyDescent="0.25">
      <c r="A26" s="392"/>
      <c r="B26" s="392"/>
      <c r="C26" s="390"/>
      <c r="D26" s="392"/>
      <c r="E26" s="392"/>
      <c r="F26" s="401"/>
      <c r="G26" s="401"/>
      <c r="H26" s="401"/>
      <c r="I26" s="392"/>
      <c r="J26" s="392"/>
      <c r="K26" s="392"/>
      <c r="L26" s="392"/>
    </row>
    <row r="27" spans="1:12" s="376" customFormat="1" ht="15" customHeight="1" x14ac:dyDescent="0.25">
      <c r="A27" s="392"/>
      <c r="B27" s="392"/>
      <c r="C27" s="392"/>
      <c r="D27" s="392"/>
      <c r="E27" s="394"/>
      <c r="F27" s="401"/>
      <c r="G27" s="401"/>
      <c r="H27" s="392"/>
      <c r="I27" s="392"/>
      <c r="J27" s="392"/>
      <c r="K27" s="392"/>
      <c r="L27" s="392"/>
    </row>
    <row r="28" spans="1:12" s="376" customFormat="1" ht="15" customHeight="1" x14ac:dyDescent="0.25">
      <c r="A28" s="392"/>
      <c r="B28" s="392"/>
      <c r="C28" s="392"/>
      <c r="D28" s="392"/>
      <c r="E28" s="394"/>
      <c r="F28" s="401"/>
      <c r="G28" s="401"/>
      <c r="H28" s="392"/>
      <c r="I28" s="392"/>
      <c r="J28" s="392"/>
      <c r="K28" s="392"/>
      <c r="L28" s="392"/>
    </row>
    <row r="29" spans="1:12" s="376" customFormat="1" ht="11.25" customHeight="1" x14ac:dyDescent="0.25">
      <c r="A29" s="392"/>
      <c r="B29" s="392"/>
      <c r="C29" s="392"/>
      <c r="D29" s="392"/>
      <c r="E29" s="392"/>
      <c r="F29" s="394"/>
      <c r="G29" s="401"/>
      <c r="H29" s="401"/>
      <c r="I29" s="392"/>
      <c r="J29" s="392"/>
      <c r="K29" s="392"/>
      <c r="L29" s="392"/>
    </row>
    <row r="30" spans="1:12" s="376" customFormat="1" ht="11.25" customHeight="1" x14ac:dyDescent="0.25">
      <c r="A30" s="392"/>
      <c r="B30" s="392"/>
      <c r="C30" s="392"/>
      <c r="D30" s="392"/>
      <c r="E30" s="392"/>
      <c r="F30" s="401"/>
      <c r="G30" s="401"/>
      <c r="H30" s="401"/>
      <c r="I30" s="392"/>
      <c r="J30" s="392"/>
      <c r="K30" s="392"/>
      <c r="L30" s="392"/>
    </row>
    <row r="31" spans="1:12" ht="15" x14ac:dyDescent="0.25">
      <c r="A31" s="394"/>
      <c r="B31" s="394"/>
      <c r="C31" s="394"/>
      <c r="D31" s="405"/>
      <c r="E31" s="405"/>
      <c r="F31" s="394"/>
      <c r="G31" s="394"/>
      <c r="H31" s="394"/>
      <c r="I31" s="394"/>
      <c r="J31" s="394"/>
      <c r="K31" s="394"/>
      <c r="L31" s="394"/>
    </row>
    <row r="32" spans="1:12" ht="15" x14ac:dyDescent="0.25">
      <c r="A32" s="394"/>
      <c r="B32" s="394"/>
      <c r="C32" s="394"/>
      <c r="D32" s="405"/>
      <c r="E32" s="405"/>
      <c r="F32" s="394"/>
      <c r="G32" s="394"/>
      <c r="H32" s="394"/>
      <c r="I32" s="394"/>
      <c r="J32" s="394"/>
      <c r="K32" s="394"/>
      <c r="L32" s="394"/>
    </row>
    <row r="33" spans="1:53" ht="15" x14ac:dyDescent="0.25">
      <c r="A33" s="394"/>
      <c r="B33" s="394"/>
      <c r="C33" s="394"/>
      <c r="D33" s="405"/>
      <c r="E33" s="405"/>
      <c r="F33" s="394"/>
      <c r="G33" s="394"/>
      <c r="H33" s="394"/>
      <c r="I33" s="394"/>
      <c r="J33" s="394"/>
      <c r="K33" s="394"/>
      <c r="L33" s="394"/>
    </row>
    <row r="34" spans="1:53" ht="15" x14ac:dyDescent="0.25">
      <c r="A34" s="394"/>
      <c r="B34" s="394"/>
      <c r="C34" s="394"/>
      <c r="D34" s="405"/>
      <c r="E34" s="405"/>
      <c r="F34" s="394"/>
      <c r="G34" s="394"/>
      <c r="H34" s="394"/>
      <c r="I34" s="394"/>
      <c r="J34" s="394"/>
      <c r="K34" s="394"/>
      <c r="L34" s="394"/>
    </row>
    <row r="35" spans="1:53" s="389" customFormat="1" x14ac:dyDescent="0.3">
      <c r="D35" s="388"/>
      <c r="E35" s="388"/>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row>
    <row r="36" spans="1:53" s="389" customFormat="1" x14ac:dyDescent="0.3">
      <c r="D36" s="388"/>
      <c r="E36" s="388"/>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row>
    <row r="37" spans="1:53" s="389" customFormat="1" x14ac:dyDescent="0.3">
      <c r="D37" s="388"/>
      <c r="E37" s="388"/>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row>
    <row r="38" spans="1:53" s="389" customFormat="1" x14ac:dyDescent="0.3">
      <c r="D38" s="388"/>
      <c r="E38" s="388"/>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row>
    <row r="39" spans="1:53" s="389" customFormat="1" x14ac:dyDescent="0.3">
      <c r="D39" s="388"/>
      <c r="E39" s="388"/>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row>
    <row r="40" spans="1:53" s="389" customFormat="1" x14ac:dyDescent="0.3">
      <c r="D40" s="388"/>
      <c r="E40" s="388"/>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row>
    <row r="41" spans="1:53" s="389" customFormat="1" x14ac:dyDescent="0.3">
      <c r="D41" s="388"/>
      <c r="E41" s="388"/>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row>
    <row r="42" spans="1:53" s="389" customFormat="1" x14ac:dyDescent="0.3">
      <c r="D42" s="388"/>
      <c r="E42" s="388"/>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row>
    <row r="43" spans="1:53" s="389" customFormat="1" x14ac:dyDescent="0.3">
      <c r="D43" s="388"/>
      <c r="E43" s="388"/>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row>
    <row r="44" spans="1:53" s="389" customFormat="1" x14ac:dyDescent="0.3">
      <c r="D44" s="388"/>
      <c r="E44" s="388"/>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row>
    <row r="45" spans="1:53" s="389" customFormat="1" x14ac:dyDescent="0.3">
      <c r="D45" s="388"/>
      <c r="E45" s="388"/>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row>
  </sheetData>
  <mergeCells count="2">
    <mergeCell ref="C4:C6"/>
    <mergeCell ref="H4:H6"/>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G2"/>
    </sheetView>
  </sheetViews>
  <sheetFormatPr defaultColWidth="9.28515625" defaultRowHeight="13.5" x14ac:dyDescent="0.25"/>
  <cols>
    <col min="1" max="1" width="9.28515625" style="372"/>
    <col min="2" max="2" width="6.7109375" style="372" customWidth="1"/>
    <col min="3" max="3" width="10.7109375" style="372" customWidth="1"/>
    <col min="4" max="4" width="106.7109375" style="372" customWidth="1"/>
    <col min="5" max="5" width="21" style="372" customWidth="1"/>
    <col min="6" max="6" width="11.85546875" style="372" customWidth="1"/>
    <col min="7" max="7" width="25.28515625" style="372" customWidth="1"/>
    <col min="8" max="8" width="11.28515625" style="373" customWidth="1"/>
    <col min="9" max="16384" width="9.28515625" style="372"/>
  </cols>
  <sheetData>
    <row r="1" spans="2:9" ht="14.25" thickBot="1" x14ac:dyDescent="0.3"/>
    <row r="2" spans="2:9" ht="15" customHeight="1" x14ac:dyDescent="0.25">
      <c r="B2" s="647" t="s">
        <v>364</v>
      </c>
      <c r="C2" s="648"/>
      <c r="D2" s="648"/>
      <c r="E2" s="648"/>
      <c r="F2" s="648"/>
      <c r="G2" s="648"/>
      <c r="H2" s="495"/>
    </row>
    <row r="3" spans="2:9" ht="7.5" customHeight="1" x14ac:dyDescent="0.25">
      <c r="B3" s="496"/>
      <c r="C3" s="497"/>
      <c r="D3" s="433"/>
      <c r="E3" s="497"/>
      <c r="F3" s="497"/>
      <c r="G3" s="433"/>
      <c r="H3" s="498"/>
    </row>
    <row r="4" spans="2:9" ht="7.5" customHeight="1" x14ac:dyDescent="0.25">
      <c r="B4" s="499"/>
      <c r="C4" s="649" t="s">
        <v>216</v>
      </c>
      <c r="D4" s="500"/>
      <c r="E4" s="501"/>
      <c r="F4" s="649" t="s">
        <v>110</v>
      </c>
      <c r="G4" s="500"/>
      <c r="H4" s="652" t="s">
        <v>217</v>
      </c>
    </row>
    <row r="5" spans="2:9" s="374" customFormat="1" ht="15" customHeight="1" x14ac:dyDescent="0.25">
      <c r="B5" s="502" t="s">
        <v>107</v>
      </c>
      <c r="C5" s="650"/>
      <c r="D5" s="503" t="s">
        <v>108</v>
      </c>
      <c r="E5" s="503" t="s">
        <v>218</v>
      </c>
      <c r="F5" s="650"/>
      <c r="G5" s="433" t="s">
        <v>219</v>
      </c>
      <c r="H5" s="653"/>
    </row>
    <row r="6" spans="2:9" s="374" customFormat="1" ht="7.5" customHeight="1" x14ac:dyDescent="0.25">
      <c r="B6" s="504"/>
      <c r="C6" s="651"/>
      <c r="D6" s="393"/>
      <c r="E6" s="505"/>
      <c r="F6" s="651"/>
      <c r="G6" s="393"/>
      <c r="H6" s="654"/>
    </row>
    <row r="7" spans="2:9" s="374" customFormat="1" ht="7.5" customHeight="1" x14ac:dyDescent="0.25">
      <c r="B7" s="496"/>
      <c r="C7" s="497"/>
      <c r="D7" s="433"/>
      <c r="E7" s="497"/>
      <c r="F7" s="497"/>
      <c r="G7" s="433"/>
      <c r="H7" s="498"/>
    </row>
    <row r="8" spans="2:9" s="374" customFormat="1" ht="15" customHeight="1" x14ac:dyDescent="0.25">
      <c r="B8" s="496">
        <v>1</v>
      </c>
      <c r="C8" s="497" t="s">
        <v>82</v>
      </c>
      <c r="D8" s="433" t="s">
        <v>220</v>
      </c>
      <c r="E8" s="506" t="s">
        <v>221</v>
      </c>
      <c r="F8" s="497" t="s">
        <v>54</v>
      </c>
      <c r="G8" s="433" t="s">
        <v>222</v>
      </c>
      <c r="H8" s="498" t="s">
        <v>92</v>
      </c>
    </row>
    <row r="9" spans="2:9" s="374" customFormat="1" ht="15" customHeight="1" x14ac:dyDescent="0.25">
      <c r="B9" s="496">
        <v>2</v>
      </c>
      <c r="C9" s="497" t="s">
        <v>82</v>
      </c>
      <c r="D9" s="433" t="s">
        <v>223</v>
      </c>
      <c r="E9" s="497" t="s">
        <v>224</v>
      </c>
      <c r="F9" s="497" t="s">
        <v>54</v>
      </c>
      <c r="G9" s="433" t="s">
        <v>225</v>
      </c>
      <c r="H9" s="498" t="s">
        <v>92</v>
      </c>
    </row>
    <row r="10" spans="2:9" s="374" customFormat="1" ht="15" customHeight="1" x14ac:dyDescent="0.25">
      <c r="B10" s="496">
        <v>3</v>
      </c>
      <c r="C10" s="497" t="s">
        <v>82</v>
      </c>
      <c r="D10" s="433" t="s">
        <v>226</v>
      </c>
      <c r="E10" s="503" t="s">
        <v>227</v>
      </c>
      <c r="F10" s="497" t="s">
        <v>54</v>
      </c>
      <c r="G10" s="433" t="s">
        <v>225</v>
      </c>
      <c r="H10" s="498" t="s">
        <v>92</v>
      </c>
      <c r="I10" s="376"/>
    </row>
    <row r="11" spans="2:9" s="374" customFormat="1" ht="15" customHeight="1" x14ac:dyDescent="0.25">
      <c r="B11" s="496">
        <v>4</v>
      </c>
      <c r="C11" s="497" t="s">
        <v>82</v>
      </c>
      <c r="D11" s="433" t="s">
        <v>228</v>
      </c>
      <c r="E11" s="497" t="s">
        <v>229</v>
      </c>
      <c r="F11" s="497" t="s">
        <v>54</v>
      </c>
      <c r="G11" s="433" t="s">
        <v>230</v>
      </c>
      <c r="H11" s="498" t="s">
        <v>92</v>
      </c>
    </row>
    <row r="12" spans="2:9" s="374" customFormat="1" ht="15" customHeight="1" x14ac:dyDescent="0.25">
      <c r="B12" s="496">
        <v>5</v>
      </c>
      <c r="C12" s="497" t="s">
        <v>82</v>
      </c>
      <c r="D12" s="433" t="s">
        <v>231</v>
      </c>
      <c r="E12" s="497" t="s">
        <v>232</v>
      </c>
      <c r="F12" s="497" t="s">
        <v>54</v>
      </c>
      <c r="G12" s="433" t="s">
        <v>225</v>
      </c>
      <c r="H12" s="498" t="s">
        <v>92</v>
      </c>
    </row>
    <row r="13" spans="2:9" s="374" customFormat="1" ht="15" customHeight="1" x14ac:dyDescent="0.25">
      <c r="B13" s="496">
        <v>6</v>
      </c>
      <c r="C13" s="497" t="s">
        <v>82</v>
      </c>
      <c r="D13" s="433" t="s">
        <v>233</v>
      </c>
      <c r="E13" s="497" t="s">
        <v>234</v>
      </c>
      <c r="F13" s="497" t="s">
        <v>54</v>
      </c>
      <c r="G13" s="433" t="s">
        <v>222</v>
      </c>
      <c r="H13" s="498" t="s">
        <v>92</v>
      </c>
    </row>
    <row r="14" spans="2:9" s="374" customFormat="1" ht="15" customHeight="1" x14ac:dyDescent="0.25">
      <c r="B14" s="496">
        <v>7</v>
      </c>
      <c r="C14" s="497" t="s">
        <v>83</v>
      </c>
      <c r="D14" s="433" t="s">
        <v>235</v>
      </c>
      <c r="E14" s="503" t="s">
        <v>236</v>
      </c>
      <c r="F14" s="497" t="s">
        <v>54</v>
      </c>
      <c r="G14" s="433" t="s">
        <v>237</v>
      </c>
      <c r="H14" s="498" t="s">
        <v>92</v>
      </c>
    </row>
    <row r="15" spans="2:9" s="374" customFormat="1" ht="15" customHeight="1" x14ac:dyDescent="0.25">
      <c r="B15" s="496">
        <v>8</v>
      </c>
      <c r="C15" s="497" t="s">
        <v>82</v>
      </c>
      <c r="D15" s="433" t="s">
        <v>238</v>
      </c>
      <c r="E15" s="497" t="s">
        <v>239</v>
      </c>
      <c r="F15" s="497" t="s">
        <v>54</v>
      </c>
      <c r="G15" s="433" t="s">
        <v>240</v>
      </c>
      <c r="H15" s="498" t="s">
        <v>92</v>
      </c>
    </row>
    <row r="16" spans="2:9" s="374" customFormat="1" ht="15" customHeight="1" x14ac:dyDescent="0.25">
      <c r="B16" s="496">
        <v>9</v>
      </c>
      <c r="C16" s="497" t="s">
        <v>82</v>
      </c>
      <c r="D16" s="433" t="s">
        <v>241</v>
      </c>
      <c r="E16" s="497" t="s">
        <v>242</v>
      </c>
      <c r="F16" s="497" t="s">
        <v>54</v>
      </c>
      <c r="G16" s="433" t="s">
        <v>222</v>
      </c>
      <c r="H16" s="498" t="s">
        <v>92</v>
      </c>
    </row>
    <row r="17" spans="2:8" s="374" customFormat="1" ht="15" customHeight="1" x14ac:dyDescent="0.25">
      <c r="B17" s="496">
        <v>10</v>
      </c>
      <c r="C17" s="497" t="s">
        <v>82</v>
      </c>
      <c r="D17" s="433" t="s">
        <v>243</v>
      </c>
      <c r="E17" s="503" t="s">
        <v>244</v>
      </c>
      <c r="F17" s="497" t="s">
        <v>54</v>
      </c>
      <c r="G17" s="433" t="s">
        <v>222</v>
      </c>
      <c r="H17" s="498" t="s">
        <v>92</v>
      </c>
    </row>
    <row r="18" spans="2:8" s="374" customFormat="1" ht="15" customHeight="1" x14ac:dyDescent="0.25">
      <c r="B18" s="496">
        <v>11</v>
      </c>
      <c r="C18" s="497" t="s">
        <v>82</v>
      </c>
      <c r="D18" s="433" t="s">
        <v>245</v>
      </c>
      <c r="E18" s="503" t="s">
        <v>246</v>
      </c>
      <c r="F18" s="497" t="s">
        <v>54</v>
      </c>
      <c r="G18" s="433" t="s">
        <v>222</v>
      </c>
      <c r="H18" s="498" t="s">
        <v>92</v>
      </c>
    </row>
    <row r="19" spans="2:8" s="374" customFormat="1" ht="15" customHeight="1" x14ac:dyDescent="0.25">
      <c r="B19" s="496">
        <v>12</v>
      </c>
      <c r="C19" s="497" t="s">
        <v>82</v>
      </c>
      <c r="D19" s="433" t="s">
        <v>247</v>
      </c>
      <c r="E19" s="497" t="s">
        <v>248</v>
      </c>
      <c r="F19" s="497" t="s">
        <v>54</v>
      </c>
      <c r="G19" s="433" t="s">
        <v>249</v>
      </c>
      <c r="H19" s="498" t="s">
        <v>92</v>
      </c>
    </row>
    <row r="20" spans="2:8" s="374" customFormat="1" ht="15" customHeight="1" x14ac:dyDescent="0.25">
      <c r="B20" s="496">
        <v>13</v>
      </c>
      <c r="C20" s="497" t="s">
        <v>82</v>
      </c>
      <c r="D20" s="433" t="s">
        <v>250</v>
      </c>
      <c r="E20" s="497" t="s">
        <v>251</v>
      </c>
      <c r="F20" s="497" t="s">
        <v>54</v>
      </c>
      <c r="G20" s="433" t="s">
        <v>252</v>
      </c>
      <c r="H20" s="498" t="s">
        <v>92</v>
      </c>
    </row>
    <row r="21" spans="2:8" s="374" customFormat="1" ht="15" customHeight="1" x14ac:dyDescent="0.25">
      <c r="B21" s="496">
        <v>14</v>
      </c>
      <c r="C21" s="497" t="s">
        <v>82</v>
      </c>
      <c r="D21" s="433" t="s">
        <v>253</v>
      </c>
      <c r="E21" s="497" t="s">
        <v>254</v>
      </c>
      <c r="F21" s="497" t="s">
        <v>54</v>
      </c>
      <c r="G21" s="433" t="s">
        <v>240</v>
      </c>
      <c r="H21" s="498" t="s">
        <v>92</v>
      </c>
    </row>
    <row r="22" spans="2:8" s="374" customFormat="1" ht="15" customHeight="1" x14ac:dyDescent="0.25">
      <c r="B22" s="496">
        <v>15</v>
      </c>
      <c r="C22" s="497" t="s">
        <v>82</v>
      </c>
      <c r="D22" s="433" t="s">
        <v>255</v>
      </c>
      <c r="E22" s="497" t="s">
        <v>256</v>
      </c>
      <c r="F22" s="497" t="s">
        <v>54</v>
      </c>
      <c r="G22" s="433" t="s">
        <v>225</v>
      </c>
      <c r="H22" s="498" t="s">
        <v>92</v>
      </c>
    </row>
    <row r="23" spans="2:8" s="374" customFormat="1" ht="15" customHeight="1" x14ac:dyDescent="0.25">
      <c r="B23" s="496">
        <v>16</v>
      </c>
      <c r="C23" s="497" t="s">
        <v>82</v>
      </c>
      <c r="D23" s="433" t="s">
        <v>257</v>
      </c>
      <c r="E23" s="497" t="s">
        <v>258</v>
      </c>
      <c r="F23" s="497" t="s">
        <v>54</v>
      </c>
      <c r="G23" s="433" t="s">
        <v>222</v>
      </c>
      <c r="H23" s="498" t="s">
        <v>92</v>
      </c>
    </row>
    <row r="24" spans="2:8" s="374" customFormat="1" ht="15" customHeight="1" x14ac:dyDescent="0.25">
      <c r="B24" s="496">
        <v>17</v>
      </c>
      <c r="C24" s="497" t="s">
        <v>82</v>
      </c>
      <c r="D24" s="433" t="s">
        <v>259</v>
      </c>
      <c r="E24" s="503" t="s">
        <v>260</v>
      </c>
      <c r="F24" s="497" t="s">
        <v>54</v>
      </c>
      <c r="G24" s="433" t="s">
        <v>225</v>
      </c>
      <c r="H24" s="498" t="s">
        <v>92</v>
      </c>
    </row>
    <row r="25" spans="2:8" s="374" customFormat="1" ht="15" customHeight="1" x14ac:dyDescent="0.25">
      <c r="B25" s="496">
        <v>18</v>
      </c>
      <c r="C25" s="497" t="s">
        <v>82</v>
      </c>
      <c r="D25" s="433" t="s">
        <v>261</v>
      </c>
      <c r="E25" s="507" t="s">
        <v>262</v>
      </c>
      <c r="F25" s="497" t="s">
        <v>54</v>
      </c>
      <c r="G25" s="433" t="s">
        <v>222</v>
      </c>
      <c r="H25" s="498" t="s">
        <v>92</v>
      </c>
    </row>
    <row r="26" spans="2:8" s="374" customFormat="1" ht="15" customHeight="1" x14ac:dyDescent="0.25">
      <c r="B26" s="496">
        <v>19</v>
      </c>
      <c r="C26" s="497" t="s">
        <v>82</v>
      </c>
      <c r="D26" s="433" t="s">
        <v>263</v>
      </c>
      <c r="E26" s="508" t="s">
        <v>264</v>
      </c>
      <c r="F26" s="497" t="s">
        <v>54</v>
      </c>
      <c r="G26" s="433" t="s">
        <v>222</v>
      </c>
      <c r="H26" s="498" t="s">
        <v>92</v>
      </c>
    </row>
    <row r="27" spans="2:8" s="374" customFormat="1" ht="15" customHeight="1" x14ac:dyDescent="0.25">
      <c r="B27" s="496">
        <v>20</v>
      </c>
      <c r="C27" s="497" t="s">
        <v>82</v>
      </c>
      <c r="D27" s="433" t="s">
        <v>265</v>
      </c>
      <c r="E27" s="507" t="s">
        <v>266</v>
      </c>
      <c r="F27" s="497" t="s">
        <v>54</v>
      </c>
      <c r="G27" s="433" t="s">
        <v>225</v>
      </c>
      <c r="H27" s="498" t="s">
        <v>92</v>
      </c>
    </row>
    <row r="28" spans="2:8" s="374" customFormat="1" ht="15" customHeight="1" x14ac:dyDescent="0.25">
      <c r="B28" s="496">
        <v>21</v>
      </c>
      <c r="C28" s="497" t="s">
        <v>82</v>
      </c>
      <c r="D28" s="433" t="s">
        <v>267</v>
      </c>
      <c r="E28" s="507" t="s">
        <v>268</v>
      </c>
      <c r="F28" s="497" t="s">
        <v>54</v>
      </c>
      <c r="G28" s="433" t="s">
        <v>222</v>
      </c>
      <c r="H28" s="498" t="s">
        <v>92</v>
      </c>
    </row>
    <row r="29" spans="2:8" s="374" customFormat="1" ht="15" customHeight="1" x14ac:dyDescent="0.25">
      <c r="B29" s="496">
        <v>22</v>
      </c>
      <c r="C29" s="497" t="s">
        <v>82</v>
      </c>
      <c r="D29" s="433" t="s">
        <v>269</v>
      </c>
      <c r="E29" s="507" t="s">
        <v>270</v>
      </c>
      <c r="F29" s="497" t="s">
        <v>54</v>
      </c>
      <c r="G29" s="433" t="s">
        <v>222</v>
      </c>
      <c r="H29" s="498" t="s">
        <v>92</v>
      </c>
    </row>
    <row r="30" spans="2:8" s="374" customFormat="1" ht="15" customHeight="1" x14ac:dyDescent="0.25">
      <c r="B30" s="496">
        <v>23</v>
      </c>
      <c r="C30" s="497" t="s">
        <v>82</v>
      </c>
      <c r="D30" s="433" t="s">
        <v>271</v>
      </c>
      <c r="E30" s="507" t="s">
        <v>272</v>
      </c>
      <c r="F30" s="497" t="s">
        <v>54</v>
      </c>
      <c r="G30" s="433" t="s">
        <v>230</v>
      </c>
      <c r="H30" s="498" t="s">
        <v>92</v>
      </c>
    </row>
    <row r="31" spans="2:8" s="374" customFormat="1" ht="15" customHeight="1" x14ac:dyDescent="0.25">
      <c r="B31" s="496">
        <v>24</v>
      </c>
      <c r="C31" s="497" t="s">
        <v>82</v>
      </c>
      <c r="D31" s="433" t="s">
        <v>273</v>
      </c>
      <c r="E31" s="508" t="s">
        <v>274</v>
      </c>
      <c r="F31" s="497" t="s">
        <v>54</v>
      </c>
      <c r="G31" s="433" t="s">
        <v>275</v>
      </c>
      <c r="H31" s="498" t="s">
        <v>92</v>
      </c>
    </row>
    <row r="32" spans="2:8" s="374" customFormat="1" ht="15" customHeight="1" x14ac:dyDescent="0.25">
      <c r="B32" s="496">
        <v>25</v>
      </c>
      <c r="C32" s="497" t="s">
        <v>82</v>
      </c>
      <c r="D32" s="433" t="s">
        <v>276</v>
      </c>
      <c r="E32" s="507" t="s">
        <v>277</v>
      </c>
      <c r="F32" s="497" t="s">
        <v>54</v>
      </c>
      <c r="G32" s="433" t="s">
        <v>222</v>
      </c>
      <c r="H32" s="498" t="s">
        <v>92</v>
      </c>
    </row>
    <row r="33" spans="2:8" s="374" customFormat="1" ht="15" customHeight="1" x14ac:dyDescent="0.25">
      <c r="B33" s="496">
        <v>26</v>
      </c>
      <c r="C33" s="497" t="s">
        <v>82</v>
      </c>
      <c r="D33" s="433" t="s">
        <v>278</v>
      </c>
      <c r="E33" s="507" t="s">
        <v>279</v>
      </c>
      <c r="F33" s="497" t="s">
        <v>54</v>
      </c>
      <c r="G33" s="433" t="s">
        <v>222</v>
      </c>
      <c r="H33" s="498" t="s">
        <v>92</v>
      </c>
    </row>
    <row r="34" spans="2:8" s="374" customFormat="1" ht="15" customHeight="1" x14ac:dyDescent="0.25">
      <c r="B34" s="496">
        <v>27</v>
      </c>
      <c r="C34" s="497" t="s">
        <v>82</v>
      </c>
      <c r="D34" s="433" t="s">
        <v>280</v>
      </c>
      <c r="E34" s="508" t="s">
        <v>281</v>
      </c>
      <c r="F34" s="497" t="s">
        <v>54</v>
      </c>
      <c r="G34" s="433" t="s">
        <v>252</v>
      </c>
      <c r="H34" s="498" t="s">
        <v>92</v>
      </c>
    </row>
    <row r="35" spans="2:8" s="374" customFormat="1" ht="15" customHeight="1" x14ac:dyDescent="0.25">
      <c r="B35" s="496">
        <v>28</v>
      </c>
      <c r="C35" s="497" t="s">
        <v>82</v>
      </c>
      <c r="D35" s="433" t="s">
        <v>282</v>
      </c>
      <c r="E35" s="507" t="s">
        <v>283</v>
      </c>
      <c r="F35" s="497" t="s">
        <v>54</v>
      </c>
      <c r="G35" s="433" t="s">
        <v>225</v>
      </c>
      <c r="H35" s="498" t="s">
        <v>92</v>
      </c>
    </row>
    <row r="36" spans="2:8" s="374" customFormat="1" ht="15" customHeight="1" x14ac:dyDescent="0.25">
      <c r="B36" s="496">
        <v>29</v>
      </c>
      <c r="C36" s="497" t="s">
        <v>82</v>
      </c>
      <c r="D36" s="433" t="s">
        <v>284</v>
      </c>
      <c r="E36" s="507" t="s">
        <v>285</v>
      </c>
      <c r="F36" s="497" t="s">
        <v>54</v>
      </c>
      <c r="G36" s="433" t="s">
        <v>286</v>
      </c>
      <c r="H36" s="498" t="s">
        <v>92</v>
      </c>
    </row>
    <row r="37" spans="2:8" s="374" customFormat="1" ht="15" customHeight="1" x14ac:dyDescent="0.25">
      <c r="B37" s="496">
        <v>30</v>
      </c>
      <c r="C37" s="497" t="s">
        <v>82</v>
      </c>
      <c r="D37" s="433" t="s">
        <v>287</v>
      </c>
      <c r="E37" s="507" t="s">
        <v>288</v>
      </c>
      <c r="F37" s="497" t="s">
        <v>54</v>
      </c>
      <c r="G37" s="433" t="s">
        <v>275</v>
      </c>
      <c r="H37" s="498" t="s">
        <v>92</v>
      </c>
    </row>
    <row r="38" spans="2:8" s="374" customFormat="1" ht="15" customHeight="1" x14ac:dyDescent="0.25">
      <c r="B38" s="496">
        <v>31</v>
      </c>
      <c r="C38" s="497" t="s">
        <v>82</v>
      </c>
      <c r="D38" s="433" t="s">
        <v>289</v>
      </c>
      <c r="E38" s="507" t="s">
        <v>290</v>
      </c>
      <c r="F38" s="497" t="s">
        <v>54</v>
      </c>
      <c r="G38" s="433" t="s">
        <v>222</v>
      </c>
      <c r="H38" s="498" t="s">
        <v>92</v>
      </c>
    </row>
    <row r="39" spans="2:8" s="374" customFormat="1" ht="15" customHeight="1" x14ac:dyDescent="0.25">
      <c r="B39" s="496">
        <v>32</v>
      </c>
      <c r="C39" s="497" t="s">
        <v>83</v>
      </c>
      <c r="D39" s="433" t="s">
        <v>291</v>
      </c>
      <c r="E39" s="507" t="s">
        <v>292</v>
      </c>
      <c r="F39" s="497" t="s">
        <v>54</v>
      </c>
      <c r="G39" s="433" t="s">
        <v>222</v>
      </c>
      <c r="H39" s="498" t="s">
        <v>92</v>
      </c>
    </row>
    <row r="40" spans="2:8" s="374" customFormat="1" ht="15" customHeight="1" x14ac:dyDescent="0.25">
      <c r="B40" s="496">
        <v>33</v>
      </c>
      <c r="C40" s="497" t="s">
        <v>82</v>
      </c>
      <c r="D40" s="433" t="s">
        <v>293</v>
      </c>
      <c r="E40" s="507" t="s">
        <v>294</v>
      </c>
      <c r="F40" s="497" t="s">
        <v>54</v>
      </c>
      <c r="G40" s="433" t="s">
        <v>222</v>
      </c>
      <c r="H40" s="498" t="s">
        <v>92</v>
      </c>
    </row>
    <row r="41" spans="2:8" s="374" customFormat="1" ht="15" customHeight="1" x14ac:dyDescent="0.25">
      <c r="B41" s="496">
        <v>34</v>
      </c>
      <c r="C41" s="497" t="s">
        <v>82</v>
      </c>
      <c r="D41" s="509" t="s">
        <v>295</v>
      </c>
      <c r="E41" s="507" t="s">
        <v>296</v>
      </c>
      <c r="F41" s="497" t="s">
        <v>54</v>
      </c>
      <c r="G41" s="433" t="s">
        <v>240</v>
      </c>
      <c r="H41" s="498" t="s">
        <v>92</v>
      </c>
    </row>
    <row r="42" spans="2:8" s="374" customFormat="1" ht="15" customHeight="1" x14ac:dyDescent="0.25">
      <c r="B42" s="496">
        <v>35</v>
      </c>
      <c r="C42" s="497" t="s">
        <v>83</v>
      </c>
      <c r="D42" s="509" t="s">
        <v>297</v>
      </c>
      <c r="E42" s="508" t="s">
        <v>298</v>
      </c>
      <c r="F42" s="497" t="s">
        <v>54</v>
      </c>
      <c r="G42" s="433" t="s">
        <v>240</v>
      </c>
      <c r="H42" s="498" t="s">
        <v>92</v>
      </c>
    </row>
    <row r="43" spans="2:8" s="374" customFormat="1" ht="15" customHeight="1" x14ac:dyDescent="0.25">
      <c r="B43" s="496">
        <v>36</v>
      </c>
      <c r="C43" s="497" t="s">
        <v>82</v>
      </c>
      <c r="D43" s="433" t="s">
        <v>299</v>
      </c>
      <c r="E43" s="507" t="s">
        <v>300</v>
      </c>
      <c r="F43" s="497" t="s">
        <v>54</v>
      </c>
      <c r="G43" s="433" t="s">
        <v>240</v>
      </c>
      <c r="H43" s="498" t="s">
        <v>92</v>
      </c>
    </row>
    <row r="44" spans="2:8" s="376" customFormat="1" ht="15" customHeight="1" x14ac:dyDescent="0.25">
      <c r="B44" s="496">
        <v>37</v>
      </c>
      <c r="C44" s="497" t="s">
        <v>82</v>
      </c>
      <c r="D44" s="433" t="s">
        <v>301</v>
      </c>
      <c r="E44" s="508" t="s">
        <v>302</v>
      </c>
      <c r="F44" s="497" t="s">
        <v>54</v>
      </c>
      <c r="G44" s="433" t="s">
        <v>225</v>
      </c>
      <c r="H44" s="498" t="s">
        <v>92</v>
      </c>
    </row>
    <row r="45" spans="2:8" s="376" customFormat="1" ht="15" customHeight="1" x14ac:dyDescent="0.25">
      <c r="B45" s="496">
        <v>38</v>
      </c>
      <c r="C45" s="497" t="s">
        <v>83</v>
      </c>
      <c r="D45" s="433" t="s">
        <v>303</v>
      </c>
      <c r="E45" s="507" t="s">
        <v>304</v>
      </c>
      <c r="F45" s="497" t="s">
        <v>54</v>
      </c>
      <c r="G45" s="433" t="s">
        <v>237</v>
      </c>
      <c r="H45" s="498" t="s">
        <v>92</v>
      </c>
    </row>
    <row r="46" spans="2:8" s="376" customFormat="1" ht="15" customHeight="1" x14ac:dyDescent="0.25">
      <c r="B46" s="496">
        <v>39</v>
      </c>
      <c r="C46" s="497" t="s">
        <v>82</v>
      </c>
      <c r="D46" s="433" t="s">
        <v>305</v>
      </c>
      <c r="E46" s="507" t="s">
        <v>306</v>
      </c>
      <c r="F46" s="497" t="s">
        <v>54</v>
      </c>
      <c r="G46" s="433" t="s">
        <v>225</v>
      </c>
      <c r="H46" s="498" t="s">
        <v>92</v>
      </c>
    </row>
    <row r="47" spans="2:8" s="376" customFormat="1" ht="15" customHeight="1" x14ac:dyDescent="0.25">
      <c r="B47" s="496">
        <v>40</v>
      </c>
      <c r="C47" s="497" t="s">
        <v>82</v>
      </c>
      <c r="D47" s="433" t="s">
        <v>307</v>
      </c>
      <c r="E47" s="507" t="s">
        <v>308</v>
      </c>
      <c r="F47" s="497" t="s">
        <v>54</v>
      </c>
      <c r="G47" s="433" t="s">
        <v>225</v>
      </c>
      <c r="H47" s="498" t="s">
        <v>92</v>
      </c>
    </row>
    <row r="48" spans="2:8" s="376" customFormat="1" ht="15" customHeight="1" x14ac:dyDescent="0.25">
      <c r="B48" s="496">
        <v>41</v>
      </c>
      <c r="C48" s="497" t="s">
        <v>82</v>
      </c>
      <c r="D48" s="433" t="s">
        <v>309</v>
      </c>
      <c r="E48" s="507" t="s">
        <v>310</v>
      </c>
      <c r="F48" s="497" t="s">
        <v>54</v>
      </c>
      <c r="G48" s="433" t="s">
        <v>225</v>
      </c>
      <c r="H48" s="498" t="s">
        <v>92</v>
      </c>
    </row>
    <row r="49" spans="2:8" s="376" customFormat="1" ht="15" customHeight="1" x14ac:dyDescent="0.25">
      <c r="B49" s="496">
        <v>42</v>
      </c>
      <c r="C49" s="497" t="s">
        <v>82</v>
      </c>
      <c r="D49" s="433" t="s">
        <v>311</v>
      </c>
      <c r="E49" s="507" t="s">
        <v>312</v>
      </c>
      <c r="F49" s="497" t="s">
        <v>54</v>
      </c>
      <c r="G49" s="433" t="s">
        <v>225</v>
      </c>
      <c r="H49" s="498" t="s">
        <v>92</v>
      </c>
    </row>
    <row r="50" spans="2:8" s="376" customFormat="1" ht="15" customHeight="1" x14ac:dyDescent="0.25">
      <c r="B50" s="496">
        <v>43</v>
      </c>
      <c r="C50" s="497" t="s">
        <v>82</v>
      </c>
      <c r="D50" s="509" t="s">
        <v>313</v>
      </c>
      <c r="E50" s="507" t="s">
        <v>314</v>
      </c>
      <c r="F50" s="497" t="s">
        <v>54</v>
      </c>
      <c r="G50" s="433" t="s">
        <v>225</v>
      </c>
      <c r="H50" s="498" t="s">
        <v>92</v>
      </c>
    </row>
    <row r="51" spans="2:8" s="376" customFormat="1" ht="15" customHeight="1" x14ac:dyDescent="0.25">
      <c r="B51" s="496">
        <v>44</v>
      </c>
      <c r="C51" s="497" t="s">
        <v>82</v>
      </c>
      <c r="D51" s="433" t="s">
        <v>315</v>
      </c>
      <c r="E51" s="507" t="s">
        <v>316</v>
      </c>
      <c r="F51" s="497" t="s">
        <v>54</v>
      </c>
      <c r="G51" s="433" t="s">
        <v>225</v>
      </c>
      <c r="H51" s="498" t="s">
        <v>92</v>
      </c>
    </row>
    <row r="52" spans="2:8" s="376" customFormat="1" ht="15" customHeight="1" x14ac:dyDescent="0.25">
      <c r="B52" s="496">
        <v>45</v>
      </c>
      <c r="C52" s="497" t="s">
        <v>82</v>
      </c>
      <c r="D52" s="433" t="s">
        <v>317</v>
      </c>
      <c r="E52" s="507" t="s">
        <v>318</v>
      </c>
      <c r="F52" s="497" t="s">
        <v>54</v>
      </c>
      <c r="G52" s="433" t="s">
        <v>222</v>
      </c>
      <c r="H52" s="498" t="s">
        <v>92</v>
      </c>
    </row>
    <row r="53" spans="2:8" s="376" customFormat="1" ht="15" customHeight="1" x14ac:dyDescent="0.25">
      <c r="B53" s="496">
        <v>46</v>
      </c>
      <c r="C53" s="497" t="s">
        <v>82</v>
      </c>
      <c r="D53" s="433" t="s">
        <v>319</v>
      </c>
      <c r="E53" s="507" t="s">
        <v>320</v>
      </c>
      <c r="F53" s="497" t="s">
        <v>54</v>
      </c>
      <c r="G53" s="433" t="s">
        <v>230</v>
      </c>
      <c r="H53" s="498" t="s">
        <v>92</v>
      </c>
    </row>
    <row r="54" spans="2:8" s="376" customFormat="1" ht="15" customHeight="1" x14ac:dyDescent="0.25">
      <c r="B54" s="496">
        <v>47</v>
      </c>
      <c r="C54" s="497" t="s">
        <v>82</v>
      </c>
      <c r="D54" s="433" t="s">
        <v>321</v>
      </c>
      <c r="E54" s="507" t="s">
        <v>322</v>
      </c>
      <c r="F54" s="497" t="s">
        <v>54</v>
      </c>
      <c r="G54" s="433" t="s">
        <v>240</v>
      </c>
      <c r="H54" s="498" t="s">
        <v>92</v>
      </c>
    </row>
    <row r="55" spans="2:8" s="376" customFormat="1" ht="15" customHeight="1" x14ac:dyDescent="0.25">
      <c r="B55" s="496">
        <v>48</v>
      </c>
      <c r="C55" s="497" t="s">
        <v>82</v>
      </c>
      <c r="D55" s="510" t="s">
        <v>323</v>
      </c>
      <c r="E55" s="507" t="s">
        <v>324</v>
      </c>
      <c r="F55" s="497" t="s">
        <v>54</v>
      </c>
      <c r="G55" s="433" t="s">
        <v>225</v>
      </c>
      <c r="H55" s="498" t="s">
        <v>92</v>
      </c>
    </row>
    <row r="56" spans="2:8" s="376" customFormat="1" ht="15" customHeight="1" x14ac:dyDescent="0.25">
      <c r="B56" s="496">
        <v>49</v>
      </c>
      <c r="C56" s="497" t="s">
        <v>83</v>
      </c>
      <c r="D56" s="433" t="s">
        <v>325</v>
      </c>
      <c r="E56" s="507" t="s">
        <v>326</v>
      </c>
      <c r="F56" s="497" t="s">
        <v>54</v>
      </c>
      <c r="G56" s="433" t="s">
        <v>222</v>
      </c>
      <c r="H56" s="498" t="s">
        <v>92</v>
      </c>
    </row>
    <row r="57" spans="2:8" s="376" customFormat="1" ht="15" customHeight="1" x14ac:dyDescent="0.25">
      <c r="B57" s="496">
        <v>50</v>
      </c>
      <c r="C57" s="497" t="s">
        <v>83</v>
      </c>
      <c r="D57" s="433" t="s">
        <v>327</v>
      </c>
      <c r="E57" s="507" t="s">
        <v>328</v>
      </c>
      <c r="F57" s="497" t="s">
        <v>54</v>
      </c>
      <c r="G57" s="433" t="s">
        <v>225</v>
      </c>
      <c r="H57" s="498" t="s">
        <v>92</v>
      </c>
    </row>
    <row r="58" spans="2:8" s="376" customFormat="1" ht="15" customHeight="1" x14ac:dyDescent="0.25">
      <c r="B58" s="496">
        <v>51</v>
      </c>
      <c r="C58" s="497" t="s">
        <v>82</v>
      </c>
      <c r="D58" s="433" t="s">
        <v>329</v>
      </c>
      <c r="E58" s="507" t="s">
        <v>330</v>
      </c>
      <c r="F58" s="497" t="s">
        <v>54</v>
      </c>
      <c r="G58" s="433" t="s">
        <v>225</v>
      </c>
      <c r="H58" s="498" t="s">
        <v>92</v>
      </c>
    </row>
    <row r="59" spans="2:8" s="376" customFormat="1" ht="15" customHeight="1" x14ac:dyDescent="0.25">
      <c r="B59" s="496">
        <v>52</v>
      </c>
      <c r="C59" s="497" t="s">
        <v>83</v>
      </c>
      <c r="D59" s="433" t="s">
        <v>331</v>
      </c>
      <c r="E59" s="507" t="s">
        <v>332</v>
      </c>
      <c r="F59" s="497" t="s">
        <v>54</v>
      </c>
      <c r="G59" s="433" t="s">
        <v>275</v>
      </c>
      <c r="H59" s="498" t="s">
        <v>92</v>
      </c>
    </row>
    <row r="60" spans="2:8" s="376" customFormat="1" ht="15" customHeight="1" x14ac:dyDescent="0.25">
      <c r="B60" s="496">
        <v>53</v>
      </c>
      <c r="C60" s="497" t="s">
        <v>82</v>
      </c>
      <c r="D60" s="433" t="s">
        <v>333</v>
      </c>
      <c r="E60" s="507" t="s">
        <v>334</v>
      </c>
      <c r="F60" s="497" t="s">
        <v>54</v>
      </c>
      <c r="G60" s="433" t="s">
        <v>222</v>
      </c>
      <c r="H60" s="498" t="s">
        <v>92</v>
      </c>
    </row>
    <row r="61" spans="2:8" s="376" customFormat="1" ht="15" customHeight="1" x14ac:dyDescent="0.25">
      <c r="B61" s="496">
        <v>54</v>
      </c>
      <c r="C61" s="497" t="s">
        <v>82</v>
      </c>
      <c r="D61" s="433" t="s">
        <v>335</v>
      </c>
      <c r="E61" s="507" t="s">
        <v>336</v>
      </c>
      <c r="F61" s="497" t="s">
        <v>54</v>
      </c>
      <c r="G61" s="433" t="s">
        <v>225</v>
      </c>
      <c r="H61" s="498" t="s">
        <v>92</v>
      </c>
    </row>
    <row r="62" spans="2:8" s="376" customFormat="1" ht="15" customHeight="1" x14ac:dyDescent="0.25">
      <c r="B62" s="496">
        <v>55</v>
      </c>
      <c r="C62" s="497" t="s">
        <v>83</v>
      </c>
      <c r="D62" s="433" t="s">
        <v>337</v>
      </c>
      <c r="E62" s="508" t="s">
        <v>338</v>
      </c>
      <c r="F62" s="497" t="s">
        <v>54</v>
      </c>
      <c r="G62" s="433" t="s">
        <v>339</v>
      </c>
      <c r="H62" s="498" t="s">
        <v>92</v>
      </c>
    </row>
    <row r="63" spans="2:8" s="376" customFormat="1" ht="15" customHeight="1" x14ac:dyDescent="0.25">
      <c r="B63" s="496">
        <v>56</v>
      </c>
      <c r="C63" s="497" t="s">
        <v>83</v>
      </c>
      <c r="D63" s="433" t="s">
        <v>340</v>
      </c>
      <c r="E63" s="507" t="s">
        <v>341</v>
      </c>
      <c r="F63" s="497" t="s">
        <v>54</v>
      </c>
      <c r="G63" s="433" t="s">
        <v>222</v>
      </c>
      <c r="H63" s="498" t="s">
        <v>92</v>
      </c>
    </row>
    <row r="64" spans="2:8" s="376" customFormat="1" ht="15" customHeight="1" x14ac:dyDescent="0.25">
      <c r="B64" s="496">
        <v>57</v>
      </c>
      <c r="C64" s="497" t="s">
        <v>83</v>
      </c>
      <c r="D64" s="433" t="s">
        <v>342</v>
      </c>
      <c r="E64" s="507" t="s">
        <v>343</v>
      </c>
      <c r="F64" s="497" t="s">
        <v>54</v>
      </c>
      <c r="G64" s="433" t="s">
        <v>222</v>
      </c>
      <c r="H64" s="498" t="s">
        <v>92</v>
      </c>
    </row>
    <row r="65" spans="2:8" s="376" customFormat="1" ht="15" customHeight="1" x14ac:dyDescent="0.25">
      <c r="B65" s="496">
        <v>58</v>
      </c>
      <c r="C65" s="497" t="s">
        <v>82</v>
      </c>
      <c r="D65" s="433" t="s">
        <v>344</v>
      </c>
      <c r="E65" s="507" t="s">
        <v>345</v>
      </c>
      <c r="F65" s="497" t="s">
        <v>54</v>
      </c>
      <c r="G65" s="433" t="s">
        <v>222</v>
      </c>
      <c r="H65" s="498" t="s">
        <v>92</v>
      </c>
    </row>
    <row r="66" spans="2:8" s="376" customFormat="1" ht="15" customHeight="1" x14ac:dyDescent="0.25">
      <c r="B66" s="496">
        <v>59</v>
      </c>
      <c r="C66" s="497" t="s">
        <v>82</v>
      </c>
      <c r="D66" s="433" t="s">
        <v>346</v>
      </c>
      <c r="E66" s="507" t="s">
        <v>347</v>
      </c>
      <c r="F66" s="497" t="s">
        <v>54</v>
      </c>
      <c r="G66" s="433" t="s">
        <v>222</v>
      </c>
      <c r="H66" s="498" t="s">
        <v>92</v>
      </c>
    </row>
    <row r="67" spans="2:8" s="376" customFormat="1" ht="15" customHeight="1" x14ac:dyDescent="0.25">
      <c r="B67" s="496">
        <v>60</v>
      </c>
      <c r="C67" s="497" t="s">
        <v>83</v>
      </c>
      <c r="D67" s="433" t="s">
        <v>348</v>
      </c>
      <c r="E67" s="507" t="s">
        <v>349</v>
      </c>
      <c r="F67" s="497" t="s">
        <v>54</v>
      </c>
      <c r="G67" s="433" t="s">
        <v>350</v>
      </c>
      <c r="H67" s="498" t="s">
        <v>92</v>
      </c>
    </row>
    <row r="68" spans="2:8" s="376" customFormat="1" ht="15" customHeight="1" x14ac:dyDescent="0.25">
      <c r="B68" s="496">
        <v>61</v>
      </c>
      <c r="C68" s="497" t="s">
        <v>83</v>
      </c>
      <c r="D68" s="433" t="s">
        <v>351</v>
      </c>
      <c r="E68" s="507" t="s">
        <v>352</v>
      </c>
      <c r="F68" s="497" t="s">
        <v>54</v>
      </c>
      <c r="G68" s="433" t="s">
        <v>225</v>
      </c>
      <c r="H68" s="498" t="s">
        <v>92</v>
      </c>
    </row>
    <row r="69" spans="2:8" s="376" customFormat="1" ht="15" customHeight="1" x14ac:dyDescent="0.25">
      <c r="B69" s="496">
        <v>62</v>
      </c>
      <c r="C69" s="497" t="s">
        <v>82</v>
      </c>
      <c r="D69" s="433" t="s">
        <v>353</v>
      </c>
      <c r="E69" s="507" t="s">
        <v>354</v>
      </c>
      <c r="F69" s="497" t="s">
        <v>54</v>
      </c>
      <c r="G69" s="433" t="s">
        <v>222</v>
      </c>
      <c r="H69" s="498" t="s">
        <v>92</v>
      </c>
    </row>
    <row r="70" spans="2:8" s="376" customFormat="1" ht="15" customHeight="1" x14ac:dyDescent="0.25">
      <c r="B70" s="496">
        <v>63</v>
      </c>
      <c r="C70" s="497" t="s">
        <v>82</v>
      </c>
      <c r="D70" s="433" t="s">
        <v>355</v>
      </c>
      <c r="E70" s="507" t="s">
        <v>356</v>
      </c>
      <c r="F70" s="497" t="s">
        <v>54</v>
      </c>
      <c r="G70" s="433" t="s">
        <v>240</v>
      </c>
      <c r="H70" s="498" t="s">
        <v>92</v>
      </c>
    </row>
    <row r="71" spans="2:8" s="376" customFormat="1" ht="15" customHeight="1" x14ac:dyDescent="0.25">
      <c r="B71" s="496">
        <v>64</v>
      </c>
      <c r="C71" s="497" t="s">
        <v>82</v>
      </c>
      <c r="D71" s="433" t="s">
        <v>357</v>
      </c>
      <c r="E71" s="507" t="s">
        <v>358</v>
      </c>
      <c r="F71" s="497" t="s">
        <v>54</v>
      </c>
      <c r="G71" s="433" t="s">
        <v>240</v>
      </c>
      <c r="H71" s="498" t="s">
        <v>92</v>
      </c>
    </row>
    <row r="72" spans="2:8" s="376" customFormat="1" ht="15" customHeight="1" x14ac:dyDescent="0.25">
      <c r="B72" s="496">
        <v>65</v>
      </c>
      <c r="C72" s="497" t="s">
        <v>83</v>
      </c>
      <c r="D72" s="433" t="s">
        <v>359</v>
      </c>
      <c r="E72" s="507" t="s">
        <v>360</v>
      </c>
      <c r="F72" s="497" t="s">
        <v>54</v>
      </c>
      <c r="G72" s="433" t="s">
        <v>222</v>
      </c>
      <c r="H72" s="498" t="s">
        <v>92</v>
      </c>
    </row>
    <row r="73" spans="2:8" s="376" customFormat="1" ht="15" customHeight="1" x14ac:dyDescent="0.25">
      <c r="B73" s="496">
        <v>66</v>
      </c>
      <c r="C73" s="497" t="s">
        <v>82</v>
      </c>
      <c r="D73" s="433" t="s">
        <v>361</v>
      </c>
      <c r="E73" s="507" t="s">
        <v>362</v>
      </c>
      <c r="F73" s="497" t="s">
        <v>54</v>
      </c>
      <c r="G73" s="433" t="s">
        <v>240</v>
      </c>
      <c r="H73" s="498" t="s">
        <v>92</v>
      </c>
    </row>
    <row r="74" spans="2:8" s="376" customFormat="1" ht="15.75" thickBot="1" x14ac:dyDescent="0.3">
      <c r="B74" s="511" t="s">
        <v>363</v>
      </c>
      <c r="C74" s="512"/>
      <c r="D74" s="512"/>
      <c r="E74" s="512"/>
      <c r="F74" s="512"/>
      <c r="G74" s="512"/>
      <c r="H74" s="513"/>
    </row>
    <row r="75" spans="2:8" s="376" customFormat="1" ht="7.5" customHeight="1" x14ac:dyDescent="0.25">
      <c r="C75" s="377"/>
      <c r="D75" s="378"/>
      <c r="E75" s="379"/>
      <c r="F75" s="380"/>
      <c r="H75" s="373"/>
    </row>
    <row r="76" spans="2:8" s="376" customFormat="1" ht="7.5" customHeight="1" x14ac:dyDescent="0.25">
      <c r="C76" s="377"/>
      <c r="D76" s="378"/>
      <c r="E76" s="379"/>
      <c r="F76" s="380"/>
      <c r="H76" s="373"/>
    </row>
    <row r="77" spans="2:8" s="376" customFormat="1" ht="15" customHeight="1" x14ac:dyDescent="0.25">
      <c r="B77" s="381"/>
      <c r="C77" s="381"/>
      <c r="D77" s="382"/>
      <c r="E77" s="383"/>
      <c r="F77" s="384"/>
      <c r="H77" s="373"/>
    </row>
    <row r="78" spans="2:8" s="376" customFormat="1" ht="15" customHeight="1" x14ac:dyDescent="0.25">
      <c r="B78" s="378"/>
      <c r="C78" s="381"/>
      <c r="D78" s="379"/>
      <c r="E78" s="385"/>
      <c r="F78" s="380"/>
      <c r="H78" s="373"/>
    </row>
    <row r="79" spans="2:8" s="376" customFormat="1" ht="15" customHeight="1" x14ac:dyDescent="0.25">
      <c r="C79" s="381"/>
      <c r="F79" s="372"/>
      <c r="G79" s="373"/>
    </row>
    <row r="80" spans="2:8" s="376" customFormat="1" ht="15" customHeight="1" x14ac:dyDescent="0.25">
      <c r="C80" s="381"/>
      <c r="D80" s="386"/>
      <c r="F80" s="387"/>
      <c r="G80" s="373"/>
    </row>
    <row r="81" spans="2:51" s="376" customFormat="1" ht="11.25" customHeight="1" x14ac:dyDescent="0.3">
      <c r="B81" s="372"/>
      <c r="C81" s="383"/>
      <c r="D81" s="388"/>
      <c r="E81" s="388"/>
      <c r="F81" s="372"/>
      <c r="H81" s="373"/>
    </row>
    <row r="82" spans="2:51" s="376" customFormat="1" ht="11.25" customHeight="1" x14ac:dyDescent="0.3">
      <c r="B82" s="372"/>
      <c r="C82" s="372"/>
      <c r="D82" s="388"/>
      <c r="E82" s="388"/>
      <c r="F82" s="372"/>
      <c r="H82" s="373"/>
    </row>
    <row r="83" spans="2:51" x14ac:dyDescent="0.3">
      <c r="D83" s="388"/>
      <c r="E83" s="388"/>
    </row>
    <row r="84" spans="2:51" x14ac:dyDescent="0.3">
      <c r="D84" s="388"/>
      <c r="E84" s="388"/>
    </row>
    <row r="85" spans="2:51" x14ac:dyDescent="0.3">
      <c r="B85" s="389"/>
      <c r="C85" s="389"/>
      <c r="D85" s="388"/>
      <c r="E85" s="388"/>
    </row>
    <row r="86" spans="2:51" x14ac:dyDescent="0.3">
      <c r="B86" s="389"/>
      <c r="C86" s="389"/>
      <c r="D86" s="388"/>
      <c r="E86" s="388"/>
    </row>
    <row r="87" spans="2:51" s="389" customFormat="1" x14ac:dyDescent="0.3">
      <c r="D87" s="388"/>
      <c r="E87" s="388"/>
      <c r="F87" s="372"/>
      <c r="G87" s="372"/>
      <c r="H87" s="373"/>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2"/>
    </row>
    <row r="88" spans="2:51" s="389" customFormat="1" x14ac:dyDescent="0.3">
      <c r="D88" s="388"/>
      <c r="E88" s="388"/>
      <c r="F88" s="372"/>
      <c r="G88" s="372"/>
      <c r="H88" s="373"/>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row>
    <row r="89" spans="2:51" s="389" customFormat="1" x14ac:dyDescent="0.3">
      <c r="D89" s="388"/>
      <c r="E89" s="388"/>
      <c r="F89" s="372"/>
      <c r="G89" s="372"/>
      <c r="H89" s="373"/>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2"/>
      <c r="AL89" s="372"/>
      <c r="AM89" s="372"/>
      <c r="AN89" s="372"/>
      <c r="AO89" s="372"/>
      <c r="AP89" s="372"/>
      <c r="AQ89" s="372"/>
      <c r="AR89" s="372"/>
      <c r="AS89" s="372"/>
      <c r="AT89" s="372"/>
      <c r="AU89" s="372"/>
      <c r="AV89" s="372"/>
      <c r="AW89" s="372"/>
      <c r="AX89" s="372"/>
      <c r="AY89" s="372"/>
    </row>
    <row r="90" spans="2:51" s="389" customFormat="1" x14ac:dyDescent="0.3">
      <c r="D90" s="388"/>
      <c r="E90" s="388"/>
      <c r="F90" s="372"/>
      <c r="G90" s="372"/>
      <c r="H90" s="373"/>
      <c r="I90" s="372"/>
      <c r="J90" s="372"/>
      <c r="K90" s="372"/>
      <c r="L90" s="372"/>
      <c r="M90" s="372"/>
      <c r="N90" s="372"/>
      <c r="O90" s="372"/>
      <c r="P90" s="372"/>
      <c r="Q90" s="372"/>
      <c r="R90" s="372"/>
      <c r="S90" s="372"/>
      <c r="T90" s="372"/>
      <c r="U90" s="372"/>
      <c r="V90" s="372"/>
      <c r="W90" s="372"/>
      <c r="X90" s="372"/>
      <c r="Y90" s="372"/>
      <c r="Z90" s="372"/>
      <c r="AA90" s="372"/>
      <c r="AB90" s="372"/>
      <c r="AC90" s="372"/>
      <c r="AD90" s="372"/>
      <c r="AE90" s="372"/>
      <c r="AF90" s="372"/>
      <c r="AG90" s="372"/>
      <c r="AH90" s="372"/>
      <c r="AI90" s="372"/>
      <c r="AJ90" s="372"/>
      <c r="AK90" s="372"/>
      <c r="AL90" s="372"/>
      <c r="AM90" s="372"/>
      <c r="AN90" s="372"/>
      <c r="AO90" s="372"/>
      <c r="AP90" s="372"/>
      <c r="AQ90" s="372"/>
      <c r="AR90" s="372"/>
      <c r="AS90" s="372"/>
      <c r="AT90" s="372"/>
      <c r="AU90" s="372"/>
      <c r="AV90" s="372"/>
      <c r="AW90" s="372"/>
      <c r="AX90" s="372"/>
      <c r="AY90" s="372"/>
    </row>
    <row r="91" spans="2:51" s="389" customFormat="1" x14ac:dyDescent="0.3">
      <c r="D91" s="388"/>
      <c r="E91" s="388"/>
      <c r="F91" s="372"/>
      <c r="G91" s="372"/>
      <c r="H91" s="373"/>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2"/>
    </row>
    <row r="92" spans="2:51" s="389" customFormat="1" x14ac:dyDescent="0.3">
      <c r="D92" s="388"/>
      <c r="E92" s="388"/>
      <c r="F92" s="372"/>
      <c r="G92" s="372"/>
      <c r="H92" s="373"/>
      <c r="I92" s="372"/>
      <c r="J92" s="372"/>
      <c r="K92" s="372"/>
      <c r="L92" s="372"/>
      <c r="M92" s="372"/>
      <c r="N92" s="372"/>
      <c r="O92" s="372"/>
      <c r="P92" s="372"/>
      <c r="Q92" s="372"/>
      <c r="R92" s="372"/>
      <c r="S92" s="372"/>
      <c r="T92" s="372"/>
      <c r="U92" s="372"/>
      <c r="V92" s="372"/>
      <c r="W92" s="372"/>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row>
    <row r="93" spans="2:51" s="389" customFormat="1" x14ac:dyDescent="0.3">
      <c r="D93" s="388"/>
      <c r="E93" s="388"/>
      <c r="F93" s="372"/>
      <c r="G93" s="372"/>
      <c r="H93" s="373"/>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372"/>
      <c r="AM93" s="372"/>
      <c r="AN93" s="372"/>
      <c r="AO93" s="372"/>
      <c r="AP93" s="372"/>
      <c r="AQ93" s="372"/>
      <c r="AR93" s="372"/>
      <c r="AS93" s="372"/>
      <c r="AT93" s="372"/>
      <c r="AU93" s="372"/>
      <c r="AV93" s="372"/>
      <c r="AW93" s="372"/>
      <c r="AX93" s="372"/>
      <c r="AY93" s="372"/>
    </row>
    <row r="94" spans="2:51" s="389" customFormat="1" x14ac:dyDescent="0.3">
      <c r="D94" s="388"/>
      <c r="E94" s="388"/>
      <c r="F94" s="372"/>
      <c r="G94" s="372"/>
      <c r="H94" s="373"/>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c r="AF94" s="372"/>
      <c r="AG94" s="372"/>
      <c r="AH94" s="372"/>
      <c r="AI94" s="372"/>
      <c r="AJ94" s="372"/>
      <c r="AK94" s="372"/>
      <c r="AL94" s="372"/>
      <c r="AM94" s="372"/>
      <c r="AN94" s="372"/>
      <c r="AO94" s="372"/>
      <c r="AP94" s="372"/>
      <c r="AQ94" s="372"/>
      <c r="AR94" s="372"/>
      <c r="AS94" s="372"/>
      <c r="AT94" s="372"/>
      <c r="AU94" s="372"/>
      <c r="AV94" s="372"/>
      <c r="AW94" s="372"/>
      <c r="AX94" s="372"/>
      <c r="AY94" s="372"/>
    </row>
    <row r="95" spans="2:51" s="389" customFormat="1" x14ac:dyDescent="0.3">
      <c r="D95" s="388"/>
      <c r="E95" s="388"/>
      <c r="F95" s="372"/>
      <c r="G95" s="372"/>
      <c r="H95" s="373"/>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c r="AF95" s="372"/>
      <c r="AG95" s="372"/>
      <c r="AH95" s="372"/>
      <c r="AI95" s="372"/>
      <c r="AJ95" s="372"/>
      <c r="AK95" s="372"/>
      <c r="AL95" s="372"/>
      <c r="AM95" s="372"/>
      <c r="AN95" s="372"/>
      <c r="AO95" s="372"/>
      <c r="AP95" s="372"/>
      <c r="AQ95" s="372"/>
      <c r="AR95" s="372"/>
      <c r="AS95" s="372"/>
      <c r="AT95" s="372"/>
      <c r="AU95" s="372"/>
      <c r="AV95" s="372"/>
      <c r="AW95" s="372"/>
      <c r="AX95" s="372"/>
      <c r="AY95" s="372"/>
    </row>
    <row r="96" spans="2:51" s="389" customFormat="1" x14ac:dyDescent="0.25">
      <c r="B96" s="372"/>
      <c r="C96" s="372"/>
      <c r="D96" s="372"/>
      <c r="E96" s="372"/>
      <c r="F96" s="372"/>
      <c r="G96" s="372"/>
      <c r="H96" s="373"/>
      <c r="I96" s="372"/>
      <c r="J96" s="372"/>
      <c r="K96" s="372"/>
      <c r="L96" s="372"/>
      <c r="M96" s="372"/>
      <c r="N96" s="372"/>
      <c r="O96" s="372"/>
      <c r="P96" s="372"/>
      <c r="Q96" s="372"/>
      <c r="R96" s="372"/>
      <c r="S96" s="372"/>
      <c r="T96" s="372"/>
      <c r="U96" s="372"/>
      <c r="V96" s="372"/>
      <c r="W96" s="372"/>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row>
    <row r="97" spans="2:51" s="389" customFormat="1" x14ac:dyDescent="0.25">
      <c r="B97" s="372"/>
      <c r="C97" s="372"/>
      <c r="D97" s="372"/>
      <c r="E97" s="372"/>
      <c r="F97" s="372"/>
      <c r="G97" s="372"/>
      <c r="H97" s="373"/>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2"/>
    </row>
  </sheetData>
  <mergeCells count="4">
    <mergeCell ref="B2:G2"/>
    <mergeCell ref="C4:C6"/>
    <mergeCell ref="F4:F6"/>
    <mergeCell ref="H4:H6"/>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A51"/>
  <sheetViews>
    <sheetView showGridLines="0" zoomScaleNormal="100" workbookViewId="0">
      <selection activeCell="B2" sqref="B2:G2"/>
    </sheetView>
  </sheetViews>
  <sheetFormatPr defaultColWidth="9.28515625" defaultRowHeight="13.5" x14ac:dyDescent="0.25"/>
  <cols>
    <col min="1" max="1" width="9.28515625" style="372"/>
    <col min="2" max="2" width="6.7109375" style="372" customWidth="1"/>
    <col min="3" max="3" width="10" style="372" customWidth="1"/>
    <col min="4" max="4" width="105.7109375" style="372" customWidth="1"/>
    <col min="5" max="5" width="17.42578125" style="372" bestFit="1" customWidth="1"/>
    <col min="6" max="6" width="10.28515625" style="372" bestFit="1" customWidth="1"/>
    <col min="7" max="7" width="18.7109375" style="372" customWidth="1"/>
    <col min="8" max="8" width="11.42578125" style="406" customWidth="1"/>
    <col min="9" max="16384" width="9.28515625" style="372"/>
  </cols>
  <sheetData>
    <row r="1" spans="1:10" ht="14.25" thickBot="1" x14ac:dyDescent="0.3"/>
    <row r="2" spans="1:10" ht="23.25" customHeight="1" x14ac:dyDescent="0.25">
      <c r="A2" s="394"/>
      <c r="B2" s="705" t="s">
        <v>554</v>
      </c>
      <c r="C2" s="700"/>
      <c r="D2" s="700"/>
      <c r="E2" s="700"/>
      <c r="F2" s="700"/>
      <c r="G2" s="700"/>
      <c r="H2" s="434"/>
      <c r="I2" s="394"/>
    </row>
    <row r="3" spans="1:10" ht="7.5" customHeight="1" x14ac:dyDescent="0.25">
      <c r="A3" s="394"/>
      <c r="B3" s="496"/>
      <c r="C3" s="497"/>
      <c r="D3" s="433"/>
      <c r="E3" s="497"/>
      <c r="F3" s="433"/>
      <c r="G3" s="433"/>
      <c r="H3" s="436"/>
      <c r="I3" s="394"/>
    </row>
    <row r="4" spans="1:10" ht="7.5" customHeight="1" x14ac:dyDescent="0.25">
      <c r="A4" s="394"/>
      <c r="B4" s="499"/>
      <c r="C4" s="649" t="s">
        <v>216</v>
      </c>
      <c r="D4" s="500"/>
      <c r="E4" s="501"/>
      <c r="F4" s="500"/>
      <c r="G4" s="500"/>
      <c r="H4" s="608"/>
      <c r="I4" s="394"/>
    </row>
    <row r="5" spans="1:10" s="374" customFormat="1" ht="15" customHeight="1" x14ac:dyDescent="0.25">
      <c r="A5" s="395"/>
      <c r="B5" s="484" t="s">
        <v>107</v>
      </c>
      <c r="C5" s="650"/>
      <c r="D5" s="486" t="s">
        <v>108</v>
      </c>
      <c r="E5" s="486" t="s">
        <v>109</v>
      </c>
      <c r="F5" s="497" t="s">
        <v>110</v>
      </c>
      <c r="G5" s="497" t="s">
        <v>219</v>
      </c>
      <c r="H5" s="436" t="s">
        <v>217</v>
      </c>
      <c r="I5" s="395"/>
    </row>
    <row r="6" spans="1:10" s="374" customFormat="1" ht="7.5" customHeight="1" x14ac:dyDescent="0.25">
      <c r="A6" s="395"/>
      <c r="B6" s="504"/>
      <c r="C6" s="651"/>
      <c r="D6" s="393"/>
      <c r="E6" s="505"/>
      <c r="F6" s="393"/>
      <c r="G6" s="393"/>
      <c r="H6" s="435"/>
      <c r="I6" s="395"/>
    </row>
    <row r="7" spans="1:10" s="374" customFormat="1" ht="7.5" customHeight="1" x14ac:dyDescent="0.25">
      <c r="A7" s="395"/>
      <c r="B7" s="496"/>
      <c r="C7" s="497"/>
      <c r="D7" s="433"/>
      <c r="E7" s="497"/>
      <c r="F7" s="433"/>
      <c r="G7" s="433"/>
      <c r="H7" s="436"/>
      <c r="I7" s="395"/>
    </row>
    <row r="8" spans="1:10" s="374" customFormat="1" ht="15" customHeight="1" x14ac:dyDescent="0.25">
      <c r="A8" s="395"/>
      <c r="B8" s="496">
        <v>1</v>
      </c>
      <c r="C8" s="497" t="s">
        <v>82</v>
      </c>
      <c r="D8" s="433" t="s">
        <v>513</v>
      </c>
      <c r="E8" s="614" t="s">
        <v>514</v>
      </c>
      <c r="F8" s="433" t="s">
        <v>86</v>
      </c>
      <c r="G8" s="433" t="s">
        <v>497</v>
      </c>
      <c r="H8" s="436" t="s">
        <v>92</v>
      </c>
      <c r="I8" s="395"/>
    </row>
    <row r="9" spans="1:10" s="374" customFormat="1" ht="15" customHeight="1" x14ac:dyDescent="0.25">
      <c r="A9" s="395"/>
      <c r="B9" s="496">
        <v>2</v>
      </c>
      <c r="C9" s="497" t="s">
        <v>82</v>
      </c>
      <c r="D9" s="433" t="s">
        <v>515</v>
      </c>
      <c r="E9" s="497" t="s">
        <v>516</v>
      </c>
      <c r="F9" s="433" t="s">
        <v>86</v>
      </c>
      <c r="G9" s="433" t="s">
        <v>517</v>
      </c>
      <c r="H9" s="436" t="s">
        <v>92</v>
      </c>
      <c r="I9" s="395"/>
    </row>
    <row r="10" spans="1:10" s="374" customFormat="1" ht="15" customHeight="1" x14ac:dyDescent="0.25">
      <c r="A10" s="395"/>
      <c r="B10" s="496">
        <v>3</v>
      </c>
      <c r="C10" s="497" t="s">
        <v>82</v>
      </c>
      <c r="D10" s="433" t="s">
        <v>518</v>
      </c>
      <c r="E10" s="497" t="s">
        <v>519</v>
      </c>
      <c r="F10" s="433" t="s">
        <v>86</v>
      </c>
      <c r="G10" s="433" t="s">
        <v>517</v>
      </c>
      <c r="H10" s="436" t="s">
        <v>92</v>
      </c>
      <c r="I10" s="395"/>
    </row>
    <row r="11" spans="1:10" s="374" customFormat="1" ht="15" customHeight="1" x14ac:dyDescent="0.25">
      <c r="A11" s="395"/>
      <c r="B11" s="496">
        <v>4</v>
      </c>
      <c r="C11" s="497" t="s">
        <v>82</v>
      </c>
      <c r="D11" s="433" t="s">
        <v>520</v>
      </c>
      <c r="E11" s="497" t="s">
        <v>521</v>
      </c>
      <c r="F11" s="433" t="s">
        <v>86</v>
      </c>
      <c r="G11" s="433" t="s">
        <v>517</v>
      </c>
      <c r="H11" s="436" t="s">
        <v>92</v>
      </c>
      <c r="I11" s="395"/>
    </row>
    <row r="12" spans="1:10" s="374" customFormat="1" ht="15" customHeight="1" x14ac:dyDescent="0.25">
      <c r="A12" s="395"/>
      <c r="B12" s="496">
        <v>5</v>
      </c>
      <c r="C12" s="497" t="s">
        <v>82</v>
      </c>
      <c r="D12" s="433" t="s">
        <v>522</v>
      </c>
      <c r="E12" s="503" t="s">
        <v>523</v>
      </c>
      <c r="F12" s="433" t="s">
        <v>86</v>
      </c>
      <c r="G12" s="433" t="s">
        <v>517</v>
      </c>
      <c r="H12" s="436" t="s">
        <v>92</v>
      </c>
      <c r="I12" s="395"/>
    </row>
    <row r="13" spans="1:10" s="374" customFormat="1" ht="15" customHeight="1" x14ac:dyDescent="0.25">
      <c r="A13" s="395"/>
      <c r="B13" s="496">
        <v>6</v>
      </c>
      <c r="C13" s="497" t="s">
        <v>82</v>
      </c>
      <c r="D13" s="433" t="s">
        <v>524</v>
      </c>
      <c r="E13" s="497" t="s">
        <v>525</v>
      </c>
      <c r="F13" s="433" t="s">
        <v>86</v>
      </c>
      <c r="G13" s="433" t="s">
        <v>526</v>
      </c>
      <c r="H13" s="436" t="s">
        <v>92</v>
      </c>
      <c r="I13" s="395"/>
    </row>
    <row r="14" spans="1:10" s="374" customFormat="1" ht="15" customHeight="1" x14ac:dyDescent="0.25">
      <c r="A14" s="395"/>
      <c r="B14" s="496">
        <v>7</v>
      </c>
      <c r="C14" s="497" t="s">
        <v>82</v>
      </c>
      <c r="D14" s="433" t="s">
        <v>527</v>
      </c>
      <c r="E14" s="497" t="s">
        <v>528</v>
      </c>
      <c r="F14" s="433" t="s">
        <v>86</v>
      </c>
      <c r="G14" s="433" t="s">
        <v>448</v>
      </c>
      <c r="H14" s="436" t="s">
        <v>92</v>
      </c>
      <c r="I14" s="403"/>
    </row>
    <row r="15" spans="1:10" s="374" customFormat="1" ht="15" customHeight="1" x14ac:dyDescent="0.25">
      <c r="A15" s="395"/>
      <c r="B15" s="496">
        <v>8</v>
      </c>
      <c r="C15" s="497" t="s">
        <v>82</v>
      </c>
      <c r="D15" s="433" t="s">
        <v>529</v>
      </c>
      <c r="E15" s="497" t="s">
        <v>264</v>
      </c>
      <c r="F15" s="433" t="s">
        <v>86</v>
      </c>
      <c r="G15" s="433" t="s">
        <v>517</v>
      </c>
      <c r="H15" s="436" t="s">
        <v>92</v>
      </c>
      <c r="I15" s="395"/>
      <c r="J15" s="374" t="s">
        <v>84</v>
      </c>
    </row>
    <row r="16" spans="1:10" s="374" customFormat="1" ht="15" customHeight="1" x14ac:dyDescent="0.25">
      <c r="A16" s="395"/>
      <c r="B16" s="496">
        <v>9</v>
      </c>
      <c r="C16" s="497" t="s">
        <v>82</v>
      </c>
      <c r="D16" s="433" t="s">
        <v>524</v>
      </c>
      <c r="E16" s="497" t="s">
        <v>525</v>
      </c>
      <c r="F16" s="433" t="s">
        <v>86</v>
      </c>
      <c r="G16" s="433" t="s">
        <v>526</v>
      </c>
      <c r="H16" s="436" t="s">
        <v>92</v>
      </c>
      <c r="I16" s="395"/>
    </row>
    <row r="17" spans="1:9" s="374" customFormat="1" ht="15" customHeight="1" x14ac:dyDescent="0.25">
      <c r="A17" s="395"/>
      <c r="B17" s="496">
        <v>10</v>
      </c>
      <c r="C17" s="497" t="s">
        <v>83</v>
      </c>
      <c r="D17" s="433" t="s">
        <v>530</v>
      </c>
      <c r="E17" s="497">
        <v>172.2</v>
      </c>
      <c r="F17" s="433" t="s">
        <v>86</v>
      </c>
      <c r="G17" s="433" t="s">
        <v>448</v>
      </c>
      <c r="H17" s="436" t="s">
        <v>92</v>
      </c>
      <c r="I17" s="395"/>
    </row>
    <row r="18" spans="1:9" s="374" customFormat="1" ht="15" customHeight="1" x14ac:dyDescent="0.25">
      <c r="A18" s="395"/>
      <c r="B18" s="496">
        <v>11</v>
      </c>
      <c r="C18" s="497" t="s">
        <v>83</v>
      </c>
      <c r="D18" s="433" t="s">
        <v>531</v>
      </c>
      <c r="E18" s="497" t="s">
        <v>532</v>
      </c>
      <c r="F18" s="433" t="s">
        <v>86</v>
      </c>
      <c r="G18" s="433" t="s">
        <v>448</v>
      </c>
      <c r="H18" s="436" t="s">
        <v>92</v>
      </c>
      <c r="I18" s="395"/>
    </row>
    <row r="19" spans="1:9" s="374" customFormat="1" ht="15" customHeight="1" x14ac:dyDescent="0.25">
      <c r="A19" s="395"/>
      <c r="B19" s="496">
        <v>12</v>
      </c>
      <c r="C19" s="497" t="s">
        <v>83</v>
      </c>
      <c r="D19" s="433" t="s">
        <v>533</v>
      </c>
      <c r="E19" s="507" t="s">
        <v>534</v>
      </c>
      <c r="F19" s="433" t="s">
        <v>86</v>
      </c>
      <c r="G19" s="433" t="s">
        <v>448</v>
      </c>
      <c r="H19" s="436" t="s">
        <v>92</v>
      </c>
      <c r="I19" s="395"/>
    </row>
    <row r="20" spans="1:9" s="374" customFormat="1" ht="15" customHeight="1" x14ac:dyDescent="0.25">
      <c r="A20" s="395"/>
      <c r="B20" s="496">
        <v>13</v>
      </c>
      <c r="C20" s="497" t="s">
        <v>83</v>
      </c>
      <c r="D20" s="433" t="s">
        <v>535</v>
      </c>
      <c r="E20" s="497" t="s">
        <v>536</v>
      </c>
      <c r="F20" s="433" t="s">
        <v>86</v>
      </c>
      <c r="G20" s="433" t="s">
        <v>517</v>
      </c>
      <c r="H20" s="436" t="s">
        <v>92</v>
      </c>
      <c r="I20" s="395"/>
    </row>
    <row r="21" spans="1:9" s="376" customFormat="1" ht="15" customHeight="1" x14ac:dyDescent="0.25">
      <c r="A21" s="392"/>
      <c r="B21" s="496">
        <v>14</v>
      </c>
      <c r="C21" s="497" t="s">
        <v>83</v>
      </c>
      <c r="D21" s="433" t="s">
        <v>537</v>
      </c>
      <c r="E21" s="497" t="s">
        <v>538</v>
      </c>
      <c r="F21" s="433" t="s">
        <v>86</v>
      </c>
      <c r="G21" s="433" t="s">
        <v>448</v>
      </c>
      <c r="H21" s="436" t="s">
        <v>92</v>
      </c>
      <c r="I21" s="392"/>
    </row>
    <row r="22" spans="1:9" s="376" customFormat="1" ht="15" customHeight="1" x14ac:dyDescent="0.25">
      <c r="A22" s="392"/>
      <c r="B22" s="496">
        <v>15</v>
      </c>
      <c r="C22" s="497" t="s">
        <v>83</v>
      </c>
      <c r="D22" s="433" t="s">
        <v>539</v>
      </c>
      <c r="E22" s="497" t="s">
        <v>540</v>
      </c>
      <c r="F22" s="433" t="s">
        <v>86</v>
      </c>
      <c r="G22" s="433" t="s">
        <v>526</v>
      </c>
      <c r="H22" s="436" t="s">
        <v>92</v>
      </c>
      <c r="I22" s="392"/>
    </row>
    <row r="23" spans="1:9" s="376" customFormat="1" ht="15" customHeight="1" x14ac:dyDescent="0.25">
      <c r="A23" s="392"/>
      <c r="B23" s="496">
        <v>16</v>
      </c>
      <c r="C23" s="497" t="s">
        <v>83</v>
      </c>
      <c r="D23" s="510" t="s">
        <v>541</v>
      </c>
      <c r="E23" s="497" t="s">
        <v>536</v>
      </c>
      <c r="F23" s="433" t="s">
        <v>86</v>
      </c>
      <c r="G23" s="433" t="s">
        <v>448</v>
      </c>
      <c r="H23" s="436" t="s">
        <v>92</v>
      </c>
      <c r="I23" s="392"/>
    </row>
    <row r="24" spans="1:9" s="376" customFormat="1" ht="15" customHeight="1" x14ac:dyDescent="0.25">
      <c r="A24" s="392"/>
      <c r="B24" s="496">
        <v>17</v>
      </c>
      <c r="C24" s="497" t="s">
        <v>83</v>
      </c>
      <c r="D24" s="433" t="s">
        <v>542</v>
      </c>
      <c r="E24" s="497" t="s">
        <v>543</v>
      </c>
      <c r="F24" s="433" t="s">
        <v>86</v>
      </c>
      <c r="G24" s="433" t="s">
        <v>517</v>
      </c>
      <c r="H24" s="436" t="s">
        <v>92</v>
      </c>
      <c r="I24" s="392"/>
    </row>
    <row r="25" spans="1:9" s="376" customFormat="1" ht="15" customHeight="1" x14ac:dyDescent="0.25">
      <c r="A25" s="392"/>
      <c r="B25" s="496">
        <v>18</v>
      </c>
      <c r="C25" s="497" t="s">
        <v>83</v>
      </c>
      <c r="D25" s="433" t="s">
        <v>544</v>
      </c>
      <c r="E25" s="497" t="s">
        <v>545</v>
      </c>
      <c r="F25" s="433" t="s">
        <v>86</v>
      </c>
      <c r="G25" s="433" t="s">
        <v>448</v>
      </c>
      <c r="H25" s="436" t="s">
        <v>92</v>
      </c>
      <c r="I25" s="392"/>
    </row>
    <row r="26" spans="1:9" s="376" customFormat="1" ht="15" customHeight="1" x14ac:dyDescent="0.25">
      <c r="A26" s="392"/>
      <c r="B26" s="496">
        <v>19</v>
      </c>
      <c r="C26" s="497" t="s">
        <v>83</v>
      </c>
      <c r="D26" s="433" t="s">
        <v>546</v>
      </c>
      <c r="E26" s="497" t="s">
        <v>547</v>
      </c>
      <c r="F26" s="433" t="s">
        <v>86</v>
      </c>
      <c r="G26" s="433" t="s">
        <v>526</v>
      </c>
      <c r="H26" s="436" t="s">
        <v>92</v>
      </c>
      <c r="I26" s="392"/>
    </row>
    <row r="27" spans="1:9" s="376" customFormat="1" ht="15" customHeight="1" x14ac:dyDescent="0.25">
      <c r="A27" s="392"/>
      <c r="B27" s="496">
        <v>20</v>
      </c>
      <c r="C27" s="497" t="s">
        <v>83</v>
      </c>
      <c r="D27" s="433" t="s">
        <v>548</v>
      </c>
      <c r="E27" s="497" t="s">
        <v>549</v>
      </c>
      <c r="F27" s="433" t="s">
        <v>86</v>
      </c>
      <c r="G27" s="433" t="s">
        <v>517</v>
      </c>
      <c r="H27" s="436" t="s">
        <v>92</v>
      </c>
      <c r="I27" s="392"/>
    </row>
    <row r="28" spans="1:9" s="376" customFormat="1" ht="15" customHeight="1" x14ac:dyDescent="0.25">
      <c r="A28" s="392"/>
      <c r="B28" s="496">
        <v>21</v>
      </c>
      <c r="C28" s="497" t="s">
        <v>83</v>
      </c>
      <c r="D28" s="433" t="s">
        <v>550</v>
      </c>
      <c r="E28" s="497" t="s">
        <v>551</v>
      </c>
      <c r="F28" s="433" t="s">
        <v>86</v>
      </c>
      <c r="G28" s="433" t="s">
        <v>517</v>
      </c>
      <c r="H28" s="436" t="s">
        <v>92</v>
      </c>
      <c r="I28" s="392"/>
    </row>
    <row r="29" spans="1:9" s="376" customFormat="1" ht="15" customHeight="1" x14ac:dyDescent="0.25">
      <c r="A29" s="392"/>
      <c r="B29" s="496">
        <v>22</v>
      </c>
      <c r="C29" s="497" t="s">
        <v>83</v>
      </c>
      <c r="D29" s="433" t="s">
        <v>359</v>
      </c>
      <c r="E29" s="497" t="s">
        <v>360</v>
      </c>
      <c r="F29" s="433" t="s">
        <v>86</v>
      </c>
      <c r="G29" s="433" t="s">
        <v>517</v>
      </c>
      <c r="H29" s="436" t="s">
        <v>92</v>
      </c>
      <c r="I29" s="392"/>
    </row>
    <row r="30" spans="1:9" s="376" customFormat="1" ht="15.75" thickBot="1" x14ac:dyDescent="0.3">
      <c r="A30" s="392"/>
      <c r="B30" s="615"/>
      <c r="C30" s="616"/>
      <c r="D30" s="617" t="s">
        <v>552</v>
      </c>
      <c r="E30" s="616"/>
      <c r="F30" s="617"/>
      <c r="G30" s="617"/>
      <c r="H30" s="618"/>
      <c r="I30" s="392"/>
    </row>
    <row r="31" spans="1:9" s="376" customFormat="1" ht="7.5" customHeight="1" x14ac:dyDescent="0.25">
      <c r="A31" s="392"/>
      <c r="B31" s="392"/>
      <c r="C31" s="390"/>
      <c r="D31" s="392"/>
      <c r="E31" s="392"/>
      <c r="F31" s="401"/>
      <c r="G31" s="401"/>
      <c r="H31" s="391"/>
      <c r="I31" s="392"/>
    </row>
    <row r="32" spans="1:9" s="376" customFormat="1" ht="7.5" customHeight="1" x14ac:dyDescent="0.25">
      <c r="A32" s="392"/>
      <c r="B32" s="392"/>
      <c r="C32" s="390"/>
      <c r="D32" s="392"/>
      <c r="E32" s="392"/>
      <c r="F32" s="401"/>
      <c r="G32" s="401"/>
      <c r="H32" s="391"/>
      <c r="I32" s="392"/>
    </row>
    <row r="33" spans="1:53" s="376" customFormat="1" ht="15" customHeight="1" x14ac:dyDescent="0.25">
      <c r="A33" s="392"/>
      <c r="B33" s="392"/>
      <c r="C33" s="392"/>
      <c r="D33" s="392"/>
      <c r="E33" s="392"/>
      <c r="F33" s="394"/>
      <c r="G33" s="401"/>
      <c r="H33" s="391"/>
      <c r="I33" s="392"/>
    </row>
    <row r="34" spans="1:53" s="376" customFormat="1" ht="7.5" customHeight="1" x14ac:dyDescent="0.25">
      <c r="B34" s="375"/>
      <c r="C34" s="381"/>
      <c r="D34" s="381"/>
      <c r="F34" s="372"/>
      <c r="G34" s="387"/>
      <c r="H34" s="407"/>
    </row>
    <row r="35" spans="1:53" s="376" customFormat="1" ht="11.25" customHeight="1" x14ac:dyDescent="0.25">
      <c r="B35" s="375"/>
      <c r="C35" s="381"/>
      <c r="D35" s="386"/>
      <c r="F35" s="372"/>
      <c r="G35" s="387"/>
      <c r="H35" s="407"/>
    </row>
    <row r="36" spans="1:53" s="376" customFormat="1" ht="11.25" customHeight="1" x14ac:dyDescent="0.25">
      <c r="C36" s="381"/>
      <c r="D36" s="386"/>
      <c r="F36" s="387"/>
      <c r="G36" s="387"/>
      <c r="H36" s="407"/>
    </row>
    <row r="37" spans="1:53" x14ac:dyDescent="0.3">
      <c r="C37" s="383"/>
      <c r="D37" s="388"/>
      <c r="E37" s="388"/>
    </row>
    <row r="38" spans="1:53" x14ac:dyDescent="0.3">
      <c r="D38" s="388"/>
      <c r="E38" s="388"/>
    </row>
    <row r="39" spans="1:53" x14ac:dyDescent="0.3">
      <c r="D39" s="388"/>
      <c r="E39" s="388"/>
    </row>
    <row r="40" spans="1:53" x14ac:dyDescent="0.3">
      <c r="D40" s="388"/>
      <c r="E40" s="388"/>
    </row>
    <row r="41" spans="1:53" s="389" customFormat="1" x14ac:dyDescent="0.3">
      <c r="D41" s="388"/>
      <c r="E41" s="388"/>
      <c r="F41" s="372"/>
      <c r="G41" s="372"/>
      <c r="H41" s="406"/>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row>
    <row r="42" spans="1:53" s="389" customFormat="1" x14ac:dyDescent="0.3">
      <c r="D42" s="388"/>
      <c r="E42" s="388"/>
      <c r="F42" s="372"/>
      <c r="G42" s="372"/>
      <c r="H42" s="406"/>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row>
    <row r="43" spans="1:53" s="389" customFormat="1" x14ac:dyDescent="0.3">
      <c r="D43" s="388"/>
      <c r="E43" s="388"/>
      <c r="F43" s="372"/>
      <c r="G43" s="372"/>
      <c r="H43" s="406"/>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row>
    <row r="44" spans="1:53" s="389" customFormat="1" x14ac:dyDescent="0.3">
      <c r="D44" s="388"/>
      <c r="E44" s="388"/>
      <c r="F44" s="372"/>
      <c r="G44" s="372"/>
      <c r="H44" s="406"/>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row>
    <row r="45" spans="1:53" s="389" customFormat="1" x14ac:dyDescent="0.3">
      <c r="D45" s="388"/>
      <c r="E45" s="388"/>
      <c r="F45" s="372"/>
      <c r="G45" s="372"/>
      <c r="H45" s="406"/>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row>
    <row r="46" spans="1:53" s="389" customFormat="1" x14ac:dyDescent="0.3">
      <c r="D46" s="388"/>
      <c r="E46" s="388"/>
      <c r="F46" s="372"/>
      <c r="G46" s="372"/>
      <c r="H46" s="406"/>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row>
    <row r="47" spans="1:53" s="389" customFormat="1" x14ac:dyDescent="0.3">
      <c r="D47" s="388"/>
      <c r="E47" s="388"/>
      <c r="F47" s="372"/>
      <c r="G47" s="372"/>
      <c r="H47" s="406"/>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row>
    <row r="48" spans="1:53" s="389" customFormat="1" x14ac:dyDescent="0.3">
      <c r="D48" s="388"/>
      <c r="E48" s="388"/>
      <c r="F48" s="372"/>
      <c r="G48" s="372"/>
      <c r="H48" s="406"/>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row>
    <row r="49" spans="4:53" s="389" customFormat="1" x14ac:dyDescent="0.3">
      <c r="D49" s="388"/>
      <c r="E49" s="388"/>
      <c r="F49" s="372"/>
      <c r="G49" s="372"/>
      <c r="H49" s="406"/>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row>
    <row r="50" spans="4:53" s="389" customFormat="1" x14ac:dyDescent="0.3">
      <c r="D50" s="388"/>
      <c r="E50" s="388"/>
      <c r="F50" s="372"/>
      <c r="G50" s="372"/>
      <c r="H50" s="406"/>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row>
    <row r="51" spans="4:53" s="389" customFormat="1" x14ac:dyDescent="0.3">
      <c r="D51" s="388"/>
      <c r="E51" s="388"/>
      <c r="F51" s="372"/>
      <c r="G51" s="372"/>
      <c r="H51" s="406"/>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row>
  </sheetData>
  <mergeCells count="2">
    <mergeCell ref="B2:G2"/>
    <mergeCell ref="C4:C6"/>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F34"/>
  <sheetViews>
    <sheetView showGridLines="0" zoomScaleNormal="100" workbookViewId="0">
      <selection activeCell="B2" sqref="B2"/>
    </sheetView>
  </sheetViews>
  <sheetFormatPr defaultRowHeight="15" x14ac:dyDescent="0.25"/>
  <cols>
    <col min="2" max="2" width="49" customWidth="1"/>
  </cols>
  <sheetData>
    <row r="2" spans="2:6" x14ac:dyDescent="0.25">
      <c r="B2" s="323" t="s">
        <v>568</v>
      </c>
      <c r="C2" s="117"/>
      <c r="D2" s="117"/>
      <c r="E2" s="117"/>
      <c r="F2" s="117"/>
    </row>
    <row r="3" spans="2:6" x14ac:dyDescent="0.25">
      <c r="B3" s="2"/>
      <c r="C3" s="117"/>
      <c r="D3" s="117"/>
      <c r="E3" s="117"/>
      <c r="F3" s="117"/>
    </row>
    <row r="4" spans="2:6" ht="15.75" thickBot="1" x14ac:dyDescent="0.3">
      <c r="C4" s="706" t="s">
        <v>413</v>
      </c>
      <c r="D4" s="706"/>
      <c r="E4" s="706"/>
      <c r="F4" s="706"/>
    </row>
    <row r="5" spans="2:6" ht="30" customHeight="1" thickBot="1" x14ac:dyDescent="0.3">
      <c r="B5" s="470" t="s">
        <v>624</v>
      </c>
      <c r="C5" s="302">
        <v>2018</v>
      </c>
      <c r="D5" s="303">
        <v>2019</v>
      </c>
      <c r="E5" s="303">
        <v>2020</v>
      </c>
      <c r="F5" s="304">
        <v>2021</v>
      </c>
    </row>
    <row r="6" spans="2:6" x14ac:dyDescent="0.25">
      <c r="B6" s="471" t="s">
        <v>625</v>
      </c>
      <c r="C6" s="293">
        <v>1.1177524709390962E-3</v>
      </c>
      <c r="D6" s="294">
        <v>1.1221586904562218E-3</v>
      </c>
      <c r="E6" s="294">
        <v>1.4908693140991912E-3</v>
      </c>
      <c r="F6" s="295">
        <v>1.4206556265713487E-3</v>
      </c>
    </row>
    <row r="7" spans="2:6" x14ac:dyDescent="0.25">
      <c r="B7" s="472" t="s">
        <v>626</v>
      </c>
      <c r="C7" s="293">
        <v>5.5169737412292424E-4</v>
      </c>
      <c r="D7" s="294">
        <v>5.8598772442855669E-4</v>
      </c>
      <c r="E7" s="294">
        <v>7.236603576051691E-4</v>
      </c>
      <c r="F7" s="295">
        <v>6.094688333249177E-4</v>
      </c>
    </row>
    <row r="8" spans="2:6" x14ac:dyDescent="0.25">
      <c r="B8" s="472" t="s">
        <v>627</v>
      </c>
      <c r="C8" s="293">
        <v>5.5541704700594937E-4</v>
      </c>
      <c r="D8" s="294">
        <v>5.8602328527656547E-4</v>
      </c>
      <c r="E8" s="294">
        <v>7.2173586625240785E-4</v>
      </c>
      <c r="F8" s="295">
        <v>6.1689414938550082E-4</v>
      </c>
    </row>
    <row r="9" spans="2:6" ht="15.75" thickBot="1" x14ac:dyDescent="0.3">
      <c r="B9" s="473" t="s">
        <v>628</v>
      </c>
      <c r="C9" s="293">
        <v>5.1609822011705392E-4</v>
      </c>
      <c r="D9" s="294">
        <v>5.4265405671537767E-4</v>
      </c>
      <c r="E9" s="294">
        <v>6.7070947181053055E-4</v>
      </c>
      <c r="F9" s="295">
        <v>5.769953786704321E-4</v>
      </c>
    </row>
    <row r="10" spans="2:6" x14ac:dyDescent="0.25">
      <c r="B10" s="292" t="s">
        <v>587</v>
      </c>
      <c r="C10" s="296">
        <v>6.8524127804625589E-4</v>
      </c>
      <c r="D10" s="297">
        <v>7.0920593921918037E-4</v>
      </c>
      <c r="E10" s="297">
        <v>9.0174375244182466E-4</v>
      </c>
      <c r="F10" s="298">
        <v>8.060034969880498E-4</v>
      </c>
    </row>
    <row r="11" spans="2:6" ht="15.75" thickBot="1" x14ac:dyDescent="0.3">
      <c r="B11" s="291" t="s">
        <v>629</v>
      </c>
      <c r="C11" s="299">
        <v>5.5355721056443686E-4</v>
      </c>
      <c r="D11" s="300">
        <v>5.8600550485256113E-4</v>
      </c>
      <c r="E11" s="300">
        <v>7.2269811192878842E-4</v>
      </c>
      <c r="F11" s="301">
        <v>6.1318149135520931E-4</v>
      </c>
    </row>
    <row r="32" spans="2:2" x14ac:dyDescent="0.25">
      <c r="B32" t="s">
        <v>630</v>
      </c>
    </row>
    <row r="33" spans="2:2" x14ac:dyDescent="0.25">
      <c r="B33" t="s">
        <v>631</v>
      </c>
    </row>
    <row r="34" spans="2:2" x14ac:dyDescent="0.25">
      <c r="B34" t="s">
        <v>632</v>
      </c>
    </row>
  </sheetData>
  <mergeCells count="1">
    <mergeCell ref="C4:F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H25"/>
  <sheetViews>
    <sheetView showGridLines="0" zoomScaleNormal="100" workbookViewId="0">
      <selection activeCell="B2" sqref="B2"/>
    </sheetView>
  </sheetViews>
  <sheetFormatPr defaultColWidth="8.7109375" defaultRowHeight="15" x14ac:dyDescent="0.25"/>
  <cols>
    <col min="1" max="1" width="8.7109375" style="252"/>
    <col min="2" max="2" width="22.7109375" style="252" bestFit="1" customWidth="1"/>
    <col min="3" max="7" width="10.28515625" style="252" customWidth="1"/>
    <col min="8" max="8" width="28.28515625" style="252" customWidth="1"/>
    <col min="9" max="16384" width="8.7109375" style="252"/>
  </cols>
  <sheetData>
    <row r="2" spans="1:8" x14ac:dyDescent="0.25">
      <c r="A2" s="324"/>
      <c r="B2" s="2" t="s">
        <v>569</v>
      </c>
      <c r="C2" s="325"/>
      <c r="D2" s="325"/>
      <c r="E2" s="325"/>
      <c r="F2" s="325"/>
      <c r="G2" s="325"/>
      <c r="H2" s="325"/>
    </row>
    <row r="3" spans="1:8" ht="13.5" customHeight="1" x14ac:dyDescent="0.25">
      <c r="A3" s="324"/>
      <c r="B3" s="325"/>
      <c r="C3" s="325"/>
      <c r="D3" s="325"/>
      <c r="E3" s="325"/>
      <c r="F3" s="325"/>
      <c r="G3" s="325"/>
      <c r="H3" s="325"/>
    </row>
    <row r="4" spans="1:8" x14ac:dyDescent="0.25">
      <c r="B4" s="275" t="s">
        <v>633</v>
      </c>
      <c r="C4" s="327">
        <v>2016</v>
      </c>
      <c r="D4" s="327">
        <v>2017</v>
      </c>
      <c r="E4" s="327">
        <v>2018</v>
      </c>
      <c r="F4" s="327">
        <v>2019</v>
      </c>
      <c r="G4" s="327">
        <v>2020</v>
      </c>
      <c r="H4" s="270" t="s">
        <v>637</v>
      </c>
    </row>
    <row r="5" spans="1:8" x14ac:dyDescent="0.25">
      <c r="B5" s="474" t="s">
        <v>634</v>
      </c>
      <c r="C5" s="271">
        <v>64081.799999999996</v>
      </c>
      <c r="D5" s="271">
        <v>71740.3</v>
      </c>
      <c r="E5" s="271">
        <v>86625.200000000012</v>
      </c>
      <c r="F5" s="271">
        <v>109024.40000000002</v>
      </c>
      <c r="G5" s="271">
        <v>114348.49999999999</v>
      </c>
      <c r="H5" s="272"/>
    </row>
    <row r="6" spans="1:8" x14ac:dyDescent="0.25">
      <c r="B6" s="474" t="s">
        <v>601</v>
      </c>
      <c r="C6" s="271">
        <v>4179.6000000000004</v>
      </c>
      <c r="D6" s="271">
        <v>6002.4999999999982</v>
      </c>
      <c r="E6" s="271">
        <v>5925.8</v>
      </c>
      <c r="F6" s="271">
        <v>6999.8</v>
      </c>
      <c r="G6" s="271">
        <v>3350.0000000000009</v>
      </c>
      <c r="H6" s="272"/>
    </row>
    <row r="7" spans="1:8" x14ac:dyDescent="0.25">
      <c r="B7" s="275" t="s">
        <v>635</v>
      </c>
      <c r="C7" s="273">
        <v>6.5222886997556254E-2</v>
      </c>
      <c r="D7" s="273">
        <v>8.3669848049143902E-2</v>
      </c>
      <c r="E7" s="273">
        <v>6.8407345668465985E-2</v>
      </c>
      <c r="F7" s="273">
        <v>6.4203976357585998E-2</v>
      </c>
      <c r="G7" s="273">
        <v>2.9296405287345277E-2</v>
      </c>
      <c r="H7" s="274">
        <v>6.2160092472019479E-2</v>
      </c>
    </row>
    <row r="8" spans="1:8" x14ac:dyDescent="0.25">
      <c r="B8" s="326"/>
      <c r="C8" s="278"/>
      <c r="D8" s="278"/>
      <c r="E8" s="278"/>
      <c r="F8" s="278"/>
      <c r="G8" s="278"/>
      <c r="H8" s="279"/>
    </row>
    <row r="9" spans="1:8" x14ac:dyDescent="0.25">
      <c r="B9" s="252" t="s">
        <v>636</v>
      </c>
    </row>
    <row r="11" spans="1:8" x14ac:dyDescent="0.25">
      <c r="B11" s="2" t="s">
        <v>570</v>
      </c>
    </row>
    <row r="12" spans="1:8" ht="13.5" customHeight="1" x14ac:dyDescent="0.25"/>
    <row r="13" spans="1:8" x14ac:dyDescent="0.25">
      <c r="B13" s="275" t="s">
        <v>633</v>
      </c>
      <c r="C13" s="327">
        <v>2016</v>
      </c>
      <c r="D13" s="327">
        <v>2017</v>
      </c>
      <c r="E13" s="327">
        <v>2018</v>
      </c>
      <c r="F13" s="327">
        <v>2019</v>
      </c>
      <c r="G13" s="327">
        <v>2020</v>
      </c>
      <c r="H13" s="275" t="s">
        <v>637</v>
      </c>
    </row>
    <row r="14" spans="1:8" x14ac:dyDescent="0.25">
      <c r="B14" s="474" t="s">
        <v>634</v>
      </c>
      <c r="C14" s="271">
        <v>21785.699999999993</v>
      </c>
      <c r="D14" s="271">
        <v>22970.600000000002</v>
      </c>
      <c r="E14" s="271">
        <v>25179.199999999997</v>
      </c>
      <c r="F14" s="271">
        <v>27454.100000000006</v>
      </c>
      <c r="G14" s="271">
        <v>27169.300000000007</v>
      </c>
      <c r="H14" s="276">
        <v>24911.780000000002</v>
      </c>
    </row>
    <row r="15" spans="1:8" x14ac:dyDescent="0.25">
      <c r="B15" s="474" t="s">
        <v>601</v>
      </c>
      <c r="C15" s="271">
        <v>1866.2808</v>
      </c>
      <c r="D15" s="271">
        <v>1747.1061</v>
      </c>
      <c r="E15" s="271">
        <v>2517.9261999999994</v>
      </c>
      <c r="F15" s="271">
        <v>3415.4</v>
      </c>
      <c r="G15" s="271">
        <v>2981.2</v>
      </c>
      <c r="H15" s="276">
        <v>2505.5826199999997</v>
      </c>
    </row>
    <row r="16" spans="1:8" x14ac:dyDescent="0.25">
      <c r="B16" s="275" t="s">
        <v>635</v>
      </c>
      <c r="C16" s="273">
        <v>8.5665404370756995E-2</v>
      </c>
      <c r="D16" s="273">
        <v>7.6058357204426524E-2</v>
      </c>
      <c r="E16" s="273">
        <v>0.1000002462349876</v>
      </c>
      <c r="F16" s="273">
        <v>0.12440400523054843</v>
      </c>
      <c r="G16" s="273">
        <v>0.10972678721939833</v>
      </c>
      <c r="H16" s="274">
        <v>9.9170960052023568E-2</v>
      </c>
    </row>
    <row r="17" spans="2:8" x14ac:dyDescent="0.25">
      <c r="B17" s="277"/>
      <c r="C17" s="278"/>
      <c r="D17" s="278"/>
      <c r="E17" s="278"/>
      <c r="F17" s="278"/>
      <c r="G17" s="278"/>
      <c r="H17" s="279"/>
    </row>
    <row r="18" spans="2:8" x14ac:dyDescent="0.25">
      <c r="B18" s="252" t="s">
        <v>636</v>
      </c>
      <c r="C18" s="278"/>
      <c r="D18" s="278"/>
      <c r="E18" s="278"/>
      <c r="F18" s="278"/>
      <c r="G18" s="278"/>
      <c r="H18" s="279"/>
    </row>
    <row r="19" spans="2:8" x14ac:dyDescent="0.25">
      <c r="B19" s="277"/>
      <c r="C19" s="278"/>
      <c r="D19" s="278"/>
      <c r="E19" s="278"/>
      <c r="F19" s="278"/>
      <c r="G19" s="278"/>
      <c r="H19" s="279"/>
    </row>
    <row r="20" spans="2:8" x14ac:dyDescent="0.25">
      <c r="B20" s="2" t="s">
        <v>571</v>
      </c>
    </row>
    <row r="22" spans="2:8" x14ac:dyDescent="0.25">
      <c r="B22" s="270" t="s">
        <v>633</v>
      </c>
      <c r="C22" s="327">
        <v>2016</v>
      </c>
      <c r="D22" s="327">
        <v>2017</v>
      </c>
      <c r="E22" s="327">
        <v>2018</v>
      </c>
      <c r="F22" s="327">
        <v>2019</v>
      </c>
      <c r="G22" s="327">
        <v>2020</v>
      </c>
      <c r="H22" s="270" t="s">
        <v>637</v>
      </c>
    </row>
    <row r="23" spans="2:8" x14ac:dyDescent="0.25">
      <c r="B23" s="270" t="s">
        <v>635</v>
      </c>
      <c r="C23" s="280">
        <v>7.5444145684156624E-2</v>
      </c>
      <c r="D23" s="281">
        <v>7.9864102626785213E-2</v>
      </c>
      <c r="E23" s="281">
        <v>8.4203795951726793E-2</v>
      </c>
      <c r="F23" s="281">
        <v>9.4303990794067205E-2</v>
      </c>
      <c r="G23" s="281">
        <v>6.9511596253371805E-2</v>
      </c>
      <c r="H23" s="282">
        <v>8.0665526262021531E-2</v>
      </c>
    </row>
    <row r="24" spans="2:8" x14ac:dyDescent="0.25">
      <c r="C24" s="269"/>
      <c r="D24" s="269"/>
      <c r="E24" s="269"/>
      <c r="F24" s="269"/>
      <c r="G24" s="269"/>
    </row>
    <row r="25" spans="2:8" x14ac:dyDescent="0.25">
      <c r="B25" s="252" t="s">
        <v>636</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40"/>
  <sheetViews>
    <sheetView showGridLines="0" zoomScaleNormal="100" workbookViewId="0">
      <selection activeCell="B2" sqref="B2"/>
    </sheetView>
  </sheetViews>
  <sheetFormatPr defaultColWidth="9.28515625" defaultRowHeight="15" x14ac:dyDescent="0.25"/>
  <cols>
    <col min="1" max="1" width="9.28515625" style="118"/>
    <col min="2" max="2" width="21.5703125" style="118" customWidth="1"/>
    <col min="3" max="16384" width="9.28515625" style="118"/>
  </cols>
  <sheetData>
    <row r="1" spans="1:6" ht="18" customHeight="1" x14ac:dyDescent="0.25"/>
    <row r="2" spans="1:6" ht="18" customHeight="1" x14ac:dyDescent="0.25">
      <c r="B2" s="323" t="s">
        <v>572</v>
      </c>
    </row>
    <row r="3" spans="1:6" ht="18" customHeight="1" x14ac:dyDescent="0.25">
      <c r="B3" s="290"/>
    </row>
    <row r="4" spans="1:6" ht="15.75" thickBot="1" x14ac:dyDescent="0.3">
      <c r="C4" s="305">
        <v>0.01</v>
      </c>
      <c r="D4" s="305"/>
      <c r="E4" s="305"/>
    </row>
    <row r="5" spans="1:6" ht="15.75" thickBot="1" x14ac:dyDescent="0.3">
      <c r="A5" s="119"/>
      <c r="B5" s="312"/>
      <c r="C5" s="310">
        <v>2018</v>
      </c>
      <c r="D5" s="310">
        <v>2019</v>
      </c>
      <c r="E5" s="310">
        <v>2020</v>
      </c>
      <c r="F5" s="311">
        <v>2021</v>
      </c>
    </row>
    <row r="6" spans="1:6" x14ac:dyDescent="0.25">
      <c r="B6" s="313" t="s">
        <v>105</v>
      </c>
      <c r="C6" s="306">
        <v>1.19805630859135</v>
      </c>
      <c r="D6" s="306">
        <v>3.6120012888209039</v>
      </c>
      <c r="E6" s="306">
        <v>3.8402632658625619</v>
      </c>
      <c r="F6" s="307">
        <v>5.7250727780416977</v>
      </c>
    </row>
    <row r="7" spans="1:6" x14ac:dyDescent="0.25">
      <c r="B7" s="313" t="s">
        <v>638</v>
      </c>
      <c r="C7" s="306">
        <v>4.7691765626499452</v>
      </c>
      <c r="D7" s="306">
        <v>14.412872952009245</v>
      </c>
      <c r="E7" s="306">
        <v>15.369230362866402</v>
      </c>
      <c r="F7" s="307">
        <v>22.973072275729962</v>
      </c>
    </row>
    <row r="8" spans="1:6" ht="15.75" thickBot="1" x14ac:dyDescent="0.3">
      <c r="B8" s="314" t="s">
        <v>587</v>
      </c>
      <c r="C8" s="308">
        <v>2.983616435620648</v>
      </c>
      <c r="D8" s="308">
        <v>9.0124371204150773</v>
      </c>
      <c r="E8" s="308">
        <v>9.6047468143644856</v>
      </c>
      <c r="F8" s="309">
        <v>14.349072526885831</v>
      </c>
    </row>
    <row r="10" spans="1:6" ht="15.75" thickBot="1" x14ac:dyDescent="0.3">
      <c r="C10" s="305">
        <v>0.03</v>
      </c>
      <c r="D10" s="305"/>
      <c r="E10" s="305"/>
    </row>
    <row r="11" spans="1:6" ht="15.75" thickBot="1" x14ac:dyDescent="0.3">
      <c r="B11" s="312"/>
      <c r="C11" s="310">
        <v>2018</v>
      </c>
      <c r="D11" s="310">
        <v>2019</v>
      </c>
      <c r="E11" s="310">
        <v>2020</v>
      </c>
      <c r="F11" s="311">
        <v>2021</v>
      </c>
    </row>
    <row r="12" spans="1:6" x14ac:dyDescent="0.25">
      <c r="B12" s="319" t="s">
        <v>105</v>
      </c>
      <c r="C12" s="315">
        <v>-7.3722800969858088E-2</v>
      </c>
      <c r="D12" s="315">
        <v>-0.26623561513560146</v>
      </c>
      <c r="E12" s="315">
        <v>-0.47586558481610275</v>
      </c>
      <c r="F12" s="316">
        <v>-1.0359138156719556</v>
      </c>
    </row>
    <row r="13" spans="1:6" x14ac:dyDescent="0.25">
      <c r="B13" s="313" t="s">
        <v>638</v>
      </c>
      <c r="C13" s="315">
        <v>-4.2660101737215253E-2</v>
      </c>
      <c r="D13" s="315">
        <v>-0.15398294914581434</v>
      </c>
      <c r="E13" s="315">
        <v>-0.27536211875562244</v>
      </c>
      <c r="F13" s="316">
        <v>-0.59928555198341449</v>
      </c>
    </row>
    <row r="14" spans="1:6" ht="15.75" thickBot="1" x14ac:dyDescent="0.3">
      <c r="B14" s="314" t="s">
        <v>587</v>
      </c>
      <c r="C14" s="317">
        <v>-5.819145135353667E-2</v>
      </c>
      <c r="D14" s="317">
        <v>-0.21010928214070787</v>
      </c>
      <c r="E14" s="317">
        <v>-0.37561385178586254</v>
      </c>
      <c r="F14" s="318">
        <v>-0.81759968382768478</v>
      </c>
    </row>
    <row r="16" spans="1:6" ht="15.75" thickBot="1" x14ac:dyDescent="0.3">
      <c r="C16" s="305" t="s">
        <v>98</v>
      </c>
      <c r="D16" s="305"/>
      <c r="E16" s="305"/>
    </row>
    <row r="17" spans="2:6" ht="15.75" thickBot="1" x14ac:dyDescent="0.3">
      <c r="B17" s="312"/>
      <c r="C17" s="310">
        <v>2018</v>
      </c>
      <c r="D17" s="310">
        <v>2019</v>
      </c>
      <c r="E17" s="310">
        <v>2020</v>
      </c>
      <c r="F17" s="311">
        <v>2021</v>
      </c>
    </row>
    <row r="18" spans="2:6" x14ac:dyDescent="0.25">
      <c r="B18" s="319" t="s">
        <v>105</v>
      </c>
      <c r="C18" s="315">
        <v>1.1243335076214922</v>
      </c>
      <c r="D18" s="315">
        <v>3.345765673685301</v>
      </c>
      <c r="E18" s="315">
        <v>3.36439768104646</v>
      </c>
      <c r="F18" s="316">
        <v>4.6891589623697403</v>
      </c>
    </row>
    <row r="19" spans="2:6" x14ac:dyDescent="0.25">
      <c r="B19" s="313" t="s">
        <v>638</v>
      </c>
      <c r="C19" s="315">
        <v>4.7265164609127295</v>
      </c>
      <c r="D19" s="315">
        <v>14.258890002863426</v>
      </c>
      <c r="E19" s="315">
        <v>15.093868244110782</v>
      </c>
      <c r="F19" s="316">
        <v>22.373786723746544</v>
      </c>
    </row>
    <row r="20" spans="2:6" ht="15.75" thickBot="1" x14ac:dyDescent="0.3">
      <c r="B20" s="314" t="s">
        <v>587</v>
      </c>
      <c r="C20" s="317">
        <v>2.9254249842671127</v>
      </c>
      <c r="D20" s="317">
        <v>8.8023278382743673</v>
      </c>
      <c r="E20" s="317">
        <v>9.2291329625786247</v>
      </c>
      <c r="F20" s="318">
        <v>13.531472843058147</v>
      </c>
    </row>
    <row r="37" spans="2:2" x14ac:dyDescent="0.25">
      <c r="B37" s="252" t="s">
        <v>636</v>
      </c>
    </row>
    <row r="40" spans="2:2" x14ac:dyDescent="0.25">
      <c r="B40" s="290"/>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16"/>
  <sheetViews>
    <sheetView showGridLines="0" zoomScaleNormal="100" zoomScaleSheetLayoutView="130" workbookViewId="0">
      <selection activeCell="G23" sqref="G23"/>
    </sheetView>
  </sheetViews>
  <sheetFormatPr defaultRowHeight="15" x14ac:dyDescent="0.25"/>
  <cols>
    <col min="2" max="2" width="38.7109375" customWidth="1"/>
    <col min="3" max="3" width="10.42578125" customWidth="1"/>
    <col min="4" max="5" width="10.42578125" bestFit="1" customWidth="1"/>
    <col min="6" max="6" width="16.28515625" customWidth="1"/>
    <col min="7" max="7" width="21.7109375" customWidth="1"/>
    <col min="8" max="8" width="15.28515625" customWidth="1"/>
    <col min="9" max="9" width="16.7109375" customWidth="1"/>
    <col min="10" max="10" width="12.5703125" customWidth="1"/>
    <col min="11" max="11" width="20.42578125" customWidth="1"/>
  </cols>
  <sheetData>
    <row r="2" spans="2:11" x14ac:dyDescent="0.25">
      <c r="B2" s="2" t="s">
        <v>573</v>
      </c>
    </row>
    <row r="3" spans="2:11" ht="15.75" thickBot="1" x14ac:dyDescent="0.3"/>
    <row r="4" spans="2:11" ht="39.75" thickBot="1" x14ac:dyDescent="0.3">
      <c r="B4" s="176" t="s">
        <v>645</v>
      </c>
      <c r="C4" s="177" t="s">
        <v>639</v>
      </c>
      <c r="D4" s="177" t="s">
        <v>640</v>
      </c>
      <c r="E4" s="177" t="s">
        <v>641</v>
      </c>
      <c r="F4" s="633" t="s">
        <v>646</v>
      </c>
      <c r="G4" s="633" t="s">
        <v>647</v>
      </c>
      <c r="H4" s="634" t="s">
        <v>648</v>
      </c>
      <c r="I4" s="634" t="s">
        <v>649</v>
      </c>
      <c r="J4" s="635" t="s">
        <v>650</v>
      </c>
      <c r="K4" s="634" t="s">
        <v>651</v>
      </c>
    </row>
    <row r="5" spans="2:11" x14ac:dyDescent="0.25">
      <c r="B5" s="178" t="s">
        <v>642</v>
      </c>
      <c r="C5" s="179"/>
      <c r="D5" s="179"/>
      <c r="E5" s="179"/>
      <c r="F5" s="180"/>
      <c r="G5" s="180"/>
      <c r="H5" s="181"/>
      <c r="I5" s="181"/>
      <c r="J5" s="175"/>
      <c r="K5" s="181"/>
    </row>
    <row r="6" spans="2:11" x14ac:dyDescent="0.25">
      <c r="B6" s="178" t="s">
        <v>643</v>
      </c>
      <c r="C6" s="179"/>
      <c r="D6" s="179"/>
      <c r="E6" s="179"/>
      <c r="F6" s="180"/>
      <c r="G6" s="181"/>
      <c r="H6" s="181"/>
      <c r="I6" s="181"/>
      <c r="J6" s="175"/>
      <c r="K6" s="181"/>
    </row>
    <row r="7" spans="2:11" ht="15.75" thickBot="1" x14ac:dyDescent="0.3">
      <c r="B7" s="178" t="s">
        <v>644</v>
      </c>
      <c r="C7" s="179"/>
      <c r="D7" s="179"/>
      <c r="E7" s="179"/>
      <c r="F7" s="180"/>
      <c r="G7" s="181"/>
      <c r="H7" s="181"/>
      <c r="I7" s="181"/>
      <c r="J7" s="175"/>
      <c r="K7" s="181"/>
    </row>
    <row r="8" spans="2:11" ht="15.75" thickBot="1" x14ac:dyDescent="0.3">
      <c r="B8" s="182" t="s">
        <v>589</v>
      </c>
      <c r="C8" s="183"/>
      <c r="D8" s="183"/>
      <c r="E8" s="183"/>
      <c r="F8" s="184" t="s">
        <v>36</v>
      </c>
      <c r="G8" s="184" t="s">
        <v>37</v>
      </c>
      <c r="H8" s="184" t="s">
        <v>38</v>
      </c>
      <c r="I8" s="184" t="s">
        <v>39</v>
      </c>
      <c r="J8" s="184" t="s">
        <v>40</v>
      </c>
      <c r="K8" s="176" t="s">
        <v>41</v>
      </c>
    </row>
    <row r="10" spans="2:11" x14ac:dyDescent="0.25">
      <c r="B10" s="2" t="s">
        <v>574</v>
      </c>
    </row>
    <row r="11" spans="2:11" ht="15.75" thickBot="1" x14ac:dyDescent="0.3">
      <c r="B11" s="174"/>
      <c r="C11" s="175"/>
      <c r="D11" s="175"/>
      <c r="E11" s="175"/>
      <c r="F11" s="175"/>
      <c r="G11" s="175"/>
      <c r="H11" s="175"/>
      <c r="I11" s="175"/>
      <c r="J11" s="175"/>
      <c r="K11" s="175"/>
    </row>
    <row r="12" spans="2:11" ht="39" thickBot="1" x14ac:dyDescent="0.3">
      <c r="B12" s="176" t="s">
        <v>645</v>
      </c>
      <c r="C12" s="177" t="s">
        <v>639</v>
      </c>
      <c r="D12" s="177" t="s">
        <v>640</v>
      </c>
      <c r="E12" s="177" t="s">
        <v>641</v>
      </c>
      <c r="F12" s="636" t="s">
        <v>652</v>
      </c>
      <c r="G12" s="636" t="s">
        <v>653</v>
      </c>
      <c r="H12" s="636" t="s">
        <v>654</v>
      </c>
      <c r="I12" s="636" t="s">
        <v>655</v>
      </c>
      <c r="J12" s="636" t="s">
        <v>656</v>
      </c>
      <c r="K12" s="636" t="s">
        <v>657</v>
      </c>
    </row>
    <row r="13" spans="2:11" x14ac:dyDescent="0.25">
      <c r="B13" s="178" t="s">
        <v>642</v>
      </c>
      <c r="C13" s="179"/>
      <c r="D13" s="179"/>
      <c r="E13" s="179"/>
      <c r="F13" s="180"/>
      <c r="G13" s="181"/>
      <c r="H13" s="181"/>
      <c r="I13" s="181"/>
      <c r="J13" s="181"/>
      <c r="K13" s="181"/>
    </row>
    <row r="14" spans="2:11" x14ac:dyDescent="0.25">
      <c r="B14" s="178" t="s">
        <v>643</v>
      </c>
      <c r="C14" s="179"/>
      <c r="D14" s="179"/>
      <c r="E14" s="179"/>
      <c r="F14" s="180"/>
      <c r="G14" s="181"/>
      <c r="H14" s="181"/>
      <c r="I14" s="181"/>
      <c r="J14" s="181"/>
      <c r="K14" s="181"/>
    </row>
    <row r="15" spans="2:11" ht="15.75" thickBot="1" x14ac:dyDescent="0.3">
      <c r="B15" s="178" t="s">
        <v>644</v>
      </c>
      <c r="C15" s="179"/>
      <c r="D15" s="179"/>
      <c r="E15" s="179"/>
      <c r="F15" s="180"/>
      <c r="G15" s="181"/>
      <c r="H15" s="181"/>
      <c r="I15" s="181"/>
      <c r="J15" s="181"/>
      <c r="K15" s="181"/>
    </row>
    <row r="16" spans="2:11" ht="15.75" thickBot="1" x14ac:dyDescent="0.3">
      <c r="B16" s="182" t="s">
        <v>589</v>
      </c>
      <c r="C16" s="183"/>
      <c r="D16" s="183"/>
      <c r="E16" s="183"/>
      <c r="F16" s="184" t="s">
        <v>36</v>
      </c>
      <c r="G16" s="184" t="s">
        <v>37</v>
      </c>
      <c r="H16" s="184" t="s">
        <v>38</v>
      </c>
      <c r="I16" s="184" t="s">
        <v>39</v>
      </c>
      <c r="J16" s="184" t="s">
        <v>42</v>
      </c>
      <c r="K16" s="176" t="s">
        <v>658</v>
      </c>
    </row>
  </sheetData>
  <pageMargins left="0.7" right="0.7" top="0.75" bottom="0.75" header="0.3" footer="0.3"/>
  <pageSetup orientation="portrait" r:id="rId1"/>
  <ignoredErrors>
    <ignoredError sqref="F8:J8 F16:I1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Z68"/>
  <sheetViews>
    <sheetView showGridLines="0" zoomScaleNormal="100" workbookViewId="0">
      <selection activeCell="B2" sqref="B2"/>
    </sheetView>
  </sheetViews>
  <sheetFormatPr defaultColWidth="8.7109375" defaultRowHeight="15" x14ac:dyDescent="0.25"/>
  <cols>
    <col min="1" max="1" width="8.7109375" style="231"/>
    <col min="2" max="2" width="2.7109375" style="231" customWidth="1"/>
    <col min="3" max="3" width="48.7109375" style="231" customWidth="1"/>
    <col min="4" max="4" width="2.7109375" style="231" customWidth="1"/>
    <col min="5" max="8" width="12.28515625" style="231" bestFit="1" customWidth="1"/>
    <col min="9" max="9" width="2.7109375" style="231" customWidth="1"/>
    <col min="10" max="13" width="8.5703125" style="231" customWidth="1"/>
    <col min="14" max="16384" width="8.7109375" style="231"/>
  </cols>
  <sheetData>
    <row r="2" spans="2:26" x14ac:dyDescent="0.25">
      <c r="B2" s="323" t="s">
        <v>575</v>
      </c>
    </row>
    <row r="3" spans="2:26" x14ac:dyDescent="0.25">
      <c r="B3" s="232"/>
      <c r="C3" s="249"/>
      <c r="D3" s="232"/>
    </row>
    <row r="4" spans="2:26" ht="7.5" customHeight="1" thickBot="1" x14ac:dyDescent="0.3">
      <c r="B4" s="235"/>
      <c r="C4" s="235"/>
      <c r="D4" s="235"/>
      <c r="E4" s="207"/>
      <c r="F4" s="207"/>
      <c r="G4" s="207"/>
      <c r="H4" s="207"/>
      <c r="I4" s="207"/>
      <c r="J4" s="207"/>
      <c r="K4" s="207"/>
      <c r="L4" s="207"/>
      <c r="M4" s="207"/>
    </row>
    <row r="5" spans="2:26" ht="7.5" customHeight="1" x14ac:dyDescent="0.25">
      <c r="B5" s="236"/>
      <c r="C5" s="237"/>
      <c r="D5" s="237"/>
      <c r="E5" s="238"/>
      <c r="F5" s="238"/>
      <c r="G5" s="238"/>
      <c r="H5" s="238"/>
      <c r="I5" s="238"/>
      <c r="J5" s="238"/>
      <c r="K5" s="238"/>
      <c r="L5" s="238"/>
      <c r="M5" s="239"/>
    </row>
    <row r="6" spans="2:26" x14ac:dyDescent="0.25">
      <c r="B6" s="210"/>
      <c r="C6" s="677"/>
      <c r="D6" s="207"/>
      <c r="E6" s="707" t="s">
        <v>412</v>
      </c>
      <c r="F6" s="708"/>
      <c r="G6" s="708"/>
      <c r="H6" s="708"/>
      <c r="I6" s="207"/>
      <c r="J6" s="707" t="s">
        <v>621</v>
      </c>
      <c r="K6" s="708"/>
      <c r="L6" s="708"/>
      <c r="M6" s="709"/>
      <c r="Z6" s="231" t="s">
        <v>43</v>
      </c>
    </row>
    <row r="7" spans="2:26" x14ac:dyDescent="0.25">
      <c r="B7" s="210"/>
      <c r="C7" s="678"/>
      <c r="D7" s="207"/>
      <c r="E7" s="208">
        <v>2018</v>
      </c>
      <c r="F7" s="208">
        <v>2019</v>
      </c>
      <c r="G7" s="208">
        <v>2020</v>
      </c>
      <c r="H7" s="208">
        <v>2021</v>
      </c>
      <c r="I7" s="207"/>
      <c r="J7" s="208">
        <v>2018</v>
      </c>
      <c r="K7" s="208">
        <v>2019</v>
      </c>
      <c r="L7" s="208">
        <v>2020</v>
      </c>
      <c r="M7" s="209">
        <v>2021</v>
      </c>
    </row>
    <row r="8" spans="2:26" x14ac:dyDescent="0.25">
      <c r="B8" s="210"/>
      <c r="C8" s="235" t="s">
        <v>659</v>
      </c>
      <c r="D8" s="207"/>
      <c r="E8" s="215"/>
      <c r="F8" s="215"/>
      <c r="G8" s="215"/>
      <c r="H8" s="263"/>
      <c r="I8" s="211"/>
      <c r="J8" s="216"/>
      <c r="K8" s="262"/>
      <c r="L8" s="262"/>
      <c r="M8" s="217"/>
    </row>
    <row r="9" spans="2:26" x14ac:dyDescent="0.25">
      <c r="B9" s="210"/>
      <c r="C9" s="637" t="s">
        <v>660</v>
      </c>
      <c r="D9" s="207"/>
      <c r="E9" s="265">
        <v>2008.01020312218</v>
      </c>
      <c r="F9" s="265">
        <v>2538.3531687027107</v>
      </c>
      <c r="G9" s="265">
        <v>2285.2107961804168</v>
      </c>
      <c r="H9" s="265">
        <v>2464.4597585801257</v>
      </c>
      <c r="I9" s="215"/>
      <c r="J9" s="216">
        <v>4.5023313751588603</v>
      </c>
      <c r="K9" s="216">
        <v>5.1537388751997337</v>
      </c>
      <c r="L9" s="216">
        <v>4.6384456793567779</v>
      </c>
      <c r="M9" s="217">
        <v>4.107205415650883</v>
      </c>
    </row>
    <row r="10" spans="2:26" s="267" customFormat="1" x14ac:dyDescent="0.25">
      <c r="B10" s="478"/>
      <c r="C10" s="637" t="s">
        <v>661</v>
      </c>
      <c r="D10" s="264"/>
      <c r="E10" s="265">
        <v>2112.5583506675621</v>
      </c>
      <c r="F10" s="265">
        <v>2661.9806371567538</v>
      </c>
      <c r="G10" s="265">
        <v>2454.1769616686647</v>
      </c>
      <c r="H10" s="265">
        <v>2570.1468331554643</v>
      </c>
      <c r="I10" s="265"/>
      <c r="J10" s="216">
        <v>4.7367477163589315</v>
      </c>
      <c r="K10" s="216">
        <v>5.4047455901320607</v>
      </c>
      <c r="L10" s="216">
        <v>4.9814076422428357</v>
      </c>
      <c r="M10" s="217">
        <v>4.2833407830671559</v>
      </c>
    </row>
    <row r="11" spans="2:26" ht="7.5" customHeight="1" thickBot="1" x14ac:dyDescent="0.3">
      <c r="B11" s="479"/>
      <c r="C11" s="222"/>
      <c r="D11" s="223"/>
      <c r="E11" s="224"/>
      <c r="F11" s="224"/>
      <c r="G11" s="224"/>
      <c r="H11" s="225"/>
      <c r="I11" s="225"/>
      <c r="J11" s="226"/>
      <c r="K11" s="226"/>
      <c r="L11" s="226"/>
      <c r="M11" s="227"/>
    </row>
    <row r="12" spans="2:26" ht="7.5" customHeight="1" x14ac:dyDescent="0.25">
      <c r="E12" s="241"/>
      <c r="F12" s="241"/>
      <c r="G12" s="241"/>
      <c r="H12" s="240"/>
      <c r="I12" s="240"/>
      <c r="J12" s="242"/>
      <c r="K12" s="242"/>
      <c r="L12" s="242"/>
      <c r="M12" s="242"/>
    </row>
    <row r="13" spans="2:26" ht="30.6" customHeight="1" x14ac:dyDescent="0.25">
      <c r="B13" s="687"/>
      <c r="C13" s="687"/>
      <c r="D13" s="687"/>
      <c r="E13" s="687"/>
      <c r="F13" s="687"/>
      <c r="G13" s="687"/>
      <c r="H13" s="687"/>
      <c r="I13" s="687"/>
      <c r="J13" s="687"/>
      <c r="K13" s="687"/>
      <c r="L13" s="687"/>
      <c r="M13" s="687"/>
    </row>
    <row r="14" spans="2:26" ht="7.5" customHeight="1" x14ac:dyDescent="0.25">
      <c r="B14" s="266"/>
      <c r="C14" s="266"/>
      <c r="D14" s="266"/>
      <c r="E14" s="266"/>
      <c r="F14" s="266"/>
      <c r="G14" s="266"/>
      <c r="H14" s="266"/>
      <c r="I14" s="266"/>
      <c r="J14" s="266"/>
      <c r="K14" s="266"/>
      <c r="L14" s="266"/>
      <c r="M14" s="266"/>
    </row>
    <row r="15" spans="2:26" x14ac:dyDescent="0.25">
      <c r="C15" s="246"/>
    </row>
    <row r="16" spans="2:26" x14ac:dyDescent="0.25">
      <c r="E16" s="241"/>
      <c r="F16" s="241"/>
      <c r="G16" s="241"/>
      <c r="H16" s="241"/>
      <c r="I16" s="240"/>
      <c r="J16" s="242"/>
      <c r="K16" s="242"/>
      <c r="L16" s="242"/>
      <c r="M16" s="242"/>
    </row>
    <row r="17" spans="2:16" x14ac:dyDescent="0.25">
      <c r="C17" s="246"/>
      <c r="J17" s="247"/>
    </row>
    <row r="18" spans="2:16" x14ac:dyDescent="0.25">
      <c r="C18" s="246"/>
    </row>
    <row r="19" spans="2:16" x14ac:dyDescent="0.25">
      <c r="B19" s="245"/>
      <c r="C19" s="245"/>
      <c r="D19" s="245"/>
    </row>
    <row r="20" spans="2:16" x14ac:dyDescent="0.25">
      <c r="E20" s="268"/>
      <c r="F20" s="268"/>
      <c r="G20" s="268"/>
      <c r="H20" s="268"/>
      <c r="P20" s="231" t="s">
        <v>580</v>
      </c>
    </row>
    <row r="21" spans="2:16" x14ac:dyDescent="0.25">
      <c r="E21" s="268"/>
      <c r="F21" s="268"/>
      <c r="G21" s="268"/>
      <c r="H21" s="268"/>
    </row>
    <row r="22" spans="2:16" x14ac:dyDescent="0.25">
      <c r="E22" s="268"/>
      <c r="F22" s="268"/>
      <c r="G22" s="268"/>
      <c r="H22" s="268"/>
    </row>
    <row r="40" spans="4:16" x14ac:dyDescent="0.25">
      <c r="P40" s="243"/>
    </row>
    <row r="41" spans="4:16" x14ac:dyDescent="0.25">
      <c r="P41" s="231" t="s">
        <v>580</v>
      </c>
    </row>
    <row r="44" spans="4:16" x14ac:dyDescent="0.25">
      <c r="D44" s="243"/>
    </row>
    <row r="45" spans="4:16" x14ac:dyDescent="0.25">
      <c r="D45" s="244"/>
    </row>
    <row r="67" spans="4:4" x14ac:dyDescent="0.25">
      <c r="D67" s="243"/>
    </row>
    <row r="68" spans="4:4" x14ac:dyDescent="0.25">
      <c r="D68" s="244"/>
    </row>
  </sheetData>
  <mergeCells count="4">
    <mergeCell ref="B13:M13"/>
    <mergeCell ref="C6:C7"/>
    <mergeCell ref="E6:H6"/>
    <mergeCell ref="J6:M6"/>
  </mergeCells>
  <pageMargins left="0.7" right="0.7" top="0.75" bottom="0.75" header="0.3" footer="0.3"/>
  <pageSetup scale="9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44"/>
    <col min="2" max="2" width="15.5703125" style="44" customWidth="1"/>
    <col min="3" max="3" width="2.5703125" style="44" customWidth="1"/>
    <col min="4" max="4" width="51.5703125" style="44" customWidth="1"/>
    <col min="5" max="5" width="2.5703125" style="44" customWidth="1"/>
    <col min="6" max="9" width="10.42578125" style="44" bestFit="1" customWidth="1"/>
    <col min="10" max="10" width="5.7109375" style="44" customWidth="1"/>
    <col min="11" max="14" width="8.5703125" style="44" customWidth="1"/>
    <col min="15" max="15" width="2.5703125" style="44" customWidth="1"/>
    <col min="16" max="19" width="8.5703125" style="44" customWidth="1"/>
    <col min="20" max="20" width="2.5703125" style="44" customWidth="1"/>
    <col min="21" max="24" width="8.5703125" style="44" customWidth="1"/>
    <col min="25" max="16384" width="8.7109375" style="44"/>
  </cols>
  <sheetData>
    <row r="2" spans="2:27" x14ac:dyDescent="0.3">
      <c r="C2" s="43"/>
      <c r="D2" s="48" t="s">
        <v>11</v>
      </c>
      <c r="E2" s="43"/>
    </row>
    <row r="3" spans="2:27" x14ac:dyDescent="0.3">
      <c r="B3" s="91" t="s">
        <v>32</v>
      </c>
      <c r="C3" s="91"/>
      <c r="D3" s="91"/>
      <c r="E3" s="43"/>
    </row>
    <row r="4" spans="2:27" ht="7.5" customHeight="1" thickBot="1" x14ac:dyDescent="0.35">
      <c r="B4" s="59"/>
      <c r="C4" s="59"/>
      <c r="D4" s="59"/>
      <c r="E4" s="59"/>
      <c r="F4" s="47"/>
      <c r="G4" s="47"/>
      <c r="H4" s="47"/>
      <c r="I4" s="47"/>
      <c r="J4" s="47"/>
      <c r="K4" s="47"/>
      <c r="L4" s="47"/>
      <c r="M4" s="47"/>
      <c r="N4" s="47"/>
      <c r="O4" s="47"/>
      <c r="P4" s="47"/>
      <c r="Q4" s="47"/>
      <c r="R4" s="47"/>
      <c r="S4" s="47"/>
      <c r="T4" s="47"/>
      <c r="U4" s="47"/>
      <c r="V4" s="47"/>
      <c r="W4" s="47"/>
      <c r="X4" s="47"/>
    </row>
    <row r="5" spans="2:27" ht="7.5" customHeight="1" x14ac:dyDescent="0.3">
      <c r="B5" s="69"/>
      <c r="C5" s="70"/>
      <c r="D5" s="70"/>
      <c r="E5" s="70"/>
      <c r="F5" s="71"/>
      <c r="G5" s="71"/>
      <c r="H5" s="71"/>
      <c r="I5" s="71"/>
      <c r="J5" s="71"/>
      <c r="K5" s="71"/>
      <c r="L5" s="71"/>
      <c r="M5" s="71"/>
      <c r="N5" s="71"/>
      <c r="O5" s="71"/>
      <c r="P5" s="71"/>
      <c r="Q5" s="71"/>
      <c r="R5" s="71"/>
      <c r="S5" s="71"/>
      <c r="T5" s="71"/>
      <c r="U5" s="71"/>
      <c r="V5" s="71"/>
      <c r="W5" s="71"/>
      <c r="X5" s="72"/>
      <c r="Z5" s="60"/>
      <c r="AA5" s="60"/>
    </row>
    <row r="6" spans="2:27" x14ac:dyDescent="0.3">
      <c r="B6" s="73"/>
      <c r="C6" s="67"/>
      <c r="D6" s="67"/>
      <c r="E6" s="67"/>
      <c r="F6" s="683" t="s">
        <v>10</v>
      </c>
      <c r="G6" s="683"/>
      <c r="H6" s="683"/>
      <c r="I6" s="683"/>
      <c r="J6" s="67"/>
      <c r="K6" s="683" t="s">
        <v>7</v>
      </c>
      <c r="L6" s="683"/>
      <c r="M6" s="683"/>
      <c r="N6" s="683"/>
      <c r="O6" s="67"/>
      <c r="P6" s="683" t="s">
        <v>8</v>
      </c>
      <c r="Q6" s="683"/>
      <c r="R6" s="683"/>
      <c r="S6" s="683"/>
      <c r="T6" s="67"/>
      <c r="U6" s="683" t="s">
        <v>12</v>
      </c>
      <c r="V6" s="683"/>
      <c r="W6" s="683"/>
      <c r="X6" s="710"/>
      <c r="Z6" s="712" t="s">
        <v>13</v>
      </c>
      <c r="AA6" s="712"/>
    </row>
    <row r="7" spans="2:27" x14ac:dyDescent="0.3">
      <c r="B7" s="74" t="s">
        <v>14</v>
      </c>
      <c r="C7" s="67"/>
      <c r="D7" s="50" t="s">
        <v>15</v>
      </c>
      <c r="E7" s="67"/>
      <c r="F7" s="98">
        <v>2018</v>
      </c>
      <c r="G7" s="98">
        <v>2019</v>
      </c>
      <c r="H7" s="98">
        <v>2020</v>
      </c>
      <c r="I7" s="67">
        <v>2021</v>
      </c>
      <c r="J7" s="67"/>
      <c r="K7" s="98">
        <v>2018</v>
      </c>
      <c r="L7" s="98">
        <v>2019</v>
      </c>
      <c r="M7" s="98">
        <v>2020</v>
      </c>
      <c r="N7" s="67">
        <v>2021</v>
      </c>
      <c r="O7" s="67"/>
      <c r="P7" s="98">
        <v>2018</v>
      </c>
      <c r="Q7" s="98">
        <v>2019</v>
      </c>
      <c r="R7" s="98">
        <v>2020</v>
      </c>
      <c r="S7" s="67">
        <v>2021</v>
      </c>
      <c r="T7" s="67"/>
      <c r="U7" s="98">
        <v>2018</v>
      </c>
      <c r="V7" s="98">
        <v>2019</v>
      </c>
      <c r="W7" s="98">
        <v>2020</v>
      </c>
      <c r="X7" s="75">
        <v>2021</v>
      </c>
      <c r="Z7" s="96">
        <v>2018</v>
      </c>
      <c r="AA7" s="96">
        <v>2019</v>
      </c>
    </row>
    <row r="8" spans="2:27" ht="7.5" customHeight="1" x14ac:dyDescent="0.3">
      <c r="B8" s="73"/>
      <c r="C8" s="67"/>
      <c r="D8" s="67"/>
      <c r="E8" s="67"/>
      <c r="F8" s="55"/>
      <c r="G8" s="55"/>
      <c r="H8" s="55"/>
      <c r="I8" s="55"/>
      <c r="J8" s="67"/>
      <c r="K8" s="55"/>
      <c r="L8" s="55"/>
      <c r="M8" s="55"/>
      <c r="N8" s="55"/>
      <c r="O8" s="67"/>
      <c r="P8" s="55"/>
      <c r="Q8" s="55"/>
      <c r="R8" s="55"/>
      <c r="S8" s="55"/>
      <c r="T8" s="67"/>
      <c r="U8" s="55"/>
      <c r="V8" s="55"/>
      <c r="W8" s="55"/>
      <c r="X8" s="76"/>
      <c r="Z8" s="55"/>
      <c r="AA8" s="55"/>
    </row>
    <row r="9" spans="2:27" ht="7.5" customHeight="1" x14ac:dyDescent="0.3">
      <c r="B9" s="73"/>
      <c r="C9" s="67"/>
      <c r="D9" s="67"/>
      <c r="E9" s="67"/>
      <c r="F9" s="67"/>
      <c r="G9" s="67"/>
      <c r="H9" s="67"/>
      <c r="I9" s="67"/>
      <c r="J9" s="67"/>
      <c r="K9" s="98"/>
      <c r="L9" s="67"/>
      <c r="M9" s="67"/>
      <c r="N9" s="67"/>
      <c r="O9" s="67"/>
      <c r="P9" s="67"/>
      <c r="Q9" s="67"/>
      <c r="R9" s="67"/>
      <c r="S9" s="67"/>
      <c r="T9" s="67"/>
      <c r="U9" s="67"/>
      <c r="V9" s="67"/>
      <c r="W9" s="67"/>
      <c r="X9" s="75"/>
    </row>
    <row r="10" spans="2:27" x14ac:dyDescent="0.3">
      <c r="B10" s="73"/>
      <c r="C10" s="67"/>
      <c r="D10" s="67" t="s">
        <v>16</v>
      </c>
      <c r="E10" s="67"/>
      <c r="F10" s="67"/>
      <c r="G10" s="67"/>
      <c r="H10" s="67"/>
      <c r="I10" s="67"/>
      <c r="J10" s="67"/>
      <c r="K10" s="67"/>
      <c r="L10" s="67"/>
      <c r="M10" s="67"/>
      <c r="N10" s="67"/>
      <c r="O10" s="67"/>
      <c r="P10" s="67"/>
      <c r="Q10" s="67"/>
      <c r="R10" s="67"/>
      <c r="S10" s="67"/>
      <c r="T10" s="67"/>
      <c r="U10" s="67"/>
      <c r="V10" s="67"/>
      <c r="W10" s="67"/>
      <c r="X10" s="75"/>
    </row>
    <row r="11" spans="2:27" ht="5.0999999999999996" customHeight="1" x14ac:dyDescent="0.3">
      <c r="B11" s="73"/>
      <c r="C11" s="67"/>
      <c r="D11" s="67"/>
      <c r="E11" s="67"/>
      <c r="F11" s="67"/>
      <c r="G11" s="67"/>
      <c r="H11" s="67"/>
      <c r="I11" s="67"/>
      <c r="J11" s="67"/>
      <c r="K11" s="67"/>
      <c r="L11" s="67"/>
      <c r="M11" s="67"/>
      <c r="N11" s="67"/>
      <c r="O11" s="67"/>
      <c r="P11" s="67"/>
      <c r="Q11" s="67"/>
      <c r="R11" s="67"/>
      <c r="S11" s="67"/>
      <c r="T11" s="67"/>
      <c r="U11" s="67"/>
      <c r="V11" s="67"/>
      <c r="W11" s="67"/>
      <c r="X11" s="75"/>
    </row>
    <row r="12" spans="2:27" x14ac:dyDescent="0.3">
      <c r="B12" s="77">
        <v>88</v>
      </c>
      <c r="C12" s="67"/>
      <c r="D12" s="78" t="s">
        <v>17</v>
      </c>
      <c r="E12" s="67"/>
      <c r="F12" s="79">
        <v>29.930260875863041</v>
      </c>
      <c r="G12" s="79">
        <v>28.408071339415983</v>
      </c>
      <c r="H12" s="79">
        <v>33.895537547841286</v>
      </c>
      <c r="I12" s="98"/>
      <c r="J12" s="98"/>
      <c r="K12" s="57" t="e">
        <f>($F12/$F$98)*10^2</f>
        <v>#REF!</v>
      </c>
      <c r="L12" s="57" t="e">
        <f>($G12/$G$98)*10^2</f>
        <v>#REF!</v>
      </c>
      <c r="M12" s="57" t="e">
        <f>($H12/$H$98)*10^2</f>
        <v>#REF!</v>
      </c>
      <c r="N12" s="57"/>
      <c r="O12" s="98"/>
      <c r="P12" s="57" t="e">
        <f>($F12/$F$99)*10^2</f>
        <v>#REF!</v>
      </c>
      <c r="Q12" s="57" t="e">
        <f>($G12/$G$99)*10^2</f>
        <v>#REF!</v>
      </c>
      <c r="R12" s="57" t="e">
        <f>($H12/$H$99)*10^2</f>
        <v>#REF!</v>
      </c>
      <c r="S12" s="57"/>
      <c r="T12" s="57"/>
      <c r="U12" s="57" t="e">
        <f>($F12/$F$100)*10^2</f>
        <v>#REF!</v>
      </c>
      <c r="V12" s="57" t="e">
        <f>($G12/$G$100)*10^2</f>
        <v>#REF!</v>
      </c>
      <c r="W12" s="57" t="e">
        <f>($H12/$H$100)*10^2</f>
        <v>#REF!</v>
      </c>
      <c r="X12" s="80"/>
      <c r="Z12" s="52" t="e">
        <f>K12/$K$26*100</f>
        <v>#REF!</v>
      </c>
      <c r="AA12" s="52" t="e">
        <f>L12/$L$26*100</f>
        <v>#REF!</v>
      </c>
    </row>
    <row r="13" spans="2:27" x14ac:dyDescent="0.3">
      <c r="B13" s="77">
        <v>85</v>
      </c>
      <c r="C13" s="67"/>
      <c r="D13" s="78" t="s">
        <v>18</v>
      </c>
      <c r="E13" s="67"/>
      <c r="F13" s="79">
        <v>303.12048104919404</v>
      </c>
      <c r="G13" s="79">
        <v>352.43599952160275</v>
      </c>
      <c r="H13" s="79">
        <v>276.94219277268985</v>
      </c>
      <c r="I13" s="98"/>
      <c r="J13" s="98"/>
      <c r="K13" s="57" t="e">
        <f>($F13/$F$98)*10^2</f>
        <v>#REF!</v>
      </c>
      <c r="L13" s="57" t="e">
        <f>($G13/$G$98)*10^2</f>
        <v>#REF!</v>
      </c>
      <c r="M13" s="57" t="e">
        <f>($H13/$H$98)*10^2</f>
        <v>#REF!</v>
      </c>
      <c r="N13" s="57"/>
      <c r="O13" s="98"/>
      <c r="P13" s="57" t="e">
        <f>($F13/$F$99)*10^2</f>
        <v>#REF!</v>
      </c>
      <c r="Q13" s="57" t="e">
        <f>($G13/$G$99)*10^2</f>
        <v>#REF!</v>
      </c>
      <c r="R13" s="57" t="e">
        <f>($H13/$H$99)*10^2</f>
        <v>#REF!</v>
      </c>
      <c r="S13" s="57"/>
      <c r="T13" s="57"/>
      <c r="U13" s="57" t="e">
        <f>($F13/$F$100)*10^2</f>
        <v>#REF!</v>
      </c>
      <c r="V13" s="57" t="e">
        <f>($G13/$G$100)*10^2</f>
        <v>#REF!</v>
      </c>
      <c r="W13" s="57" t="e">
        <f>($H13/$H$100)*10^2</f>
        <v>#REF!</v>
      </c>
      <c r="X13" s="80"/>
      <c r="Z13" s="52" t="e">
        <f>K13/$K$26*100</f>
        <v>#REF!</v>
      </c>
      <c r="AA13" s="52" t="e">
        <f>L13/$L$26*100</f>
        <v>#REF!</v>
      </c>
    </row>
    <row r="14" spans="2:27" x14ac:dyDescent="0.3">
      <c r="B14" s="77">
        <v>92</v>
      </c>
      <c r="C14" s="67"/>
      <c r="D14" s="78" t="s">
        <v>19</v>
      </c>
      <c r="E14" s="67"/>
      <c r="F14" s="79">
        <v>2.3662117587259672</v>
      </c>
      <c r="G14" s="79">
        <v>65.90905231767556</v>
      </c>
      <c r="H14" s="79">
        <v>62.420611657863901</v>
      </c>
      <c r="I14" s="98"/>
      <c r="J14" s="98"/>
      <c r="K14" s="57" t="e">
        <f>($F14/$F$98)*10^2</f>
        <v>#REF!</v>
      </c>
      <c r="L14" s="57" t="e">
        <f>($G14/$G$98)*10^2</f>
        <v>#REF!</v>
      </c>
      <c r="M14" s="57" t="e">
        <f>($H14/$H$98)*10^2</f>
        <v>#REF!</v>
      </c>
      <c r="N14" s="57"/>
      <c r="O14" s="98"/>
      <c r="P14" s="57" t="e">
        <f>($F14/$F$99)*10^2</f>
        <v>#REF!</v>
      </c>
      <c r="Q14" s="57" t="e">
        <f>($G14/$G$99)*10^2</f>
        <v>#REF!</v>
      </c>
      <c r="R14" s="57" t="e">
        <f>($H14/$H$99)*10^2</f>
        <v>#REF!</v>
      </c>
      <c r="S14" s="57"/>
      <c r="T14" s="57"/>
      <c r="U14" s="57" t="e">
        <f>($F14/$F$100)*10^2</f>
        <v>#REF!</v>
      </c>
      <c r="V14" s="57" t="e">
        <f>($G14/$G$100)*10^2</f>
        <v>#REF!</v>
      </c>
      <c r="W14" s="57" t="e">
        <f>($H14/$H$100)*10^2</f>
        <v>#REF!</v>
      </c>
      <c r="X14" s="80"/>
      <c r="Z14" s="52" t="e">
        <f>K14/$K$26*100</f>
        <v>#REF!</v>
      </c>
      <c r="AA14" s="52" t="e">
        <f>L14/$L$26*100</f>
        <v>#REF!</v>
      </c>
    </row>
    <row r="15" spans="2:27" x14ac:dyDescent="0.3">
      <c r="B15" s="77">
        <v>86</v>
      </c>
      <c r="C15" s="67"/>
      <c r="D15" s="78" t="s">
        <v>20</v>
      </c>
      <c r="E15" s="67"/>
      <c r="F15" s="79">
        <v>327.82660676909245</v>
      </c>
      <c r="G15" s="79">
        <v>380.19861792709889</v>
      </c>
      <c r="H15" s="79">
        <v>288.485153060843</v>
      </c>
      <c r="I15" s="98"/>
      <c r="J15" s="98"/>
      <c r="K15" s="57" t="e">
        <f>($F15/$F$98)*10^2</f>
        <v>#REF!</v>
      </c>
      <c r="L15" s="57" t="e">
        <f>($G15/$G$98)*10^2</f>
        <v>#REF!</v>
      </c>
      <c r="M15" s="57" t="e">
        <f>($H15/$H$98)*10^2</f>
        <v>#REF!</v>
      </c>
      <c r="N15" s="57"/>
      <c r="O15" s="98"/>
      <c r="P15" s="57" t="e">
        <f>($F15/$F$99)*10^2</f>
        <v>#REF!</v>
      </c>
      <c r="Q15" s="57" t="e">
        <f>($G15/$G$99)*10^2</f>
        <v>#REF!</v>
      </c>
      <c r="R15" s="57" t="e">
        <f>($H15/$H$99)*10^2</f>
        <v>#REF!</v>
      </c>
      <c r="S15" s="57"/>
      <c r="T15" s="57"/>
      <c r="U15" s="57" t="e">
        <f>($F15/$F$100)*10^2</f>
        <v>#REF!</v>
      </c>
      <c r="V15" s="57" t="e">
        <f>($G15/$G$100)*10^2</f>
        <v>#REF!</v>
      </c>
      <c r="W15" s="57" t="e">
        <f>($H15/$H$100)*10^2</f>
        <v>#REF!</v>
      </c>
      <c r="X15" s="80"/>
      <c r="Z15" s="52" t="e">
        <f>K15/$K$26*100</f>
        <v>#REF!</v>
      </c>
      <c r="AA15" s="52" t="e">
        <f>L15/$L$26*100</f>
        <v>#REF!</v>
      </c>
    </row>
    <row r="16" spans="2:27" x14ac:dyDescent="0.3">
      <c r="B16" s="77">
        <v>29</v>
      </c>
      <c r="C16" s="67"/>
      <c r="D16" s="78" t="s">
        <v>21</v>
      </c>
      <c r="E16" s="67"/>
      <c r="F16" s="79">
        <v>46.554821055537559</v>
      </c>
      <c r="G16" s="79">
        <v>51.692155392699533</v>
      </c>
      <c r="H16" s="79">
        <v>64.488816069907898</v>
      </c>
      <c r="I16" s="98"/>
      <c r="J16" s="98"/>
      <c r="K16" s="57" t="e">
        <f>($F16/$F$98)*10^2</f>
        <v>#REF!</v>
      </c>
      <c r="L16" s="57" t="e">
        <f>($G16/$G$98)*10^2</f>
        <v>#REF!</v>
      </c>
      <c r="M16" s="57" t="e">
        <f>($H16/$H$98)*10^2</f>
        <v>#REF!</v>
      </c>
      <c r="N16" s="57"/>
      <c r="O16" s="98"/>
      <c r="P16" s="57" t="e">
        <f>($F16/$F$99)*10^2</f>
        <v>#REF!</v>
      </c>
      <c r="Q16" s="57" t="e">
        <f>($G16/$G$99)*10^2</f>
        <v>#REF!</v>
      </c>
      <c r="R16" s="57" t="e">
        <f>($H16/$H$99)*10^2</f>
        <v>#REF!</v>
      </c>
      <c r="S16" s="57"/>
      <c r="T16" s="57"/>
      <c r="U16" s="57" t="e">
        <f>($F16/$F$100)*10^2</f>
        <v>#REF!</v>
      </c>
      <c r="V16" s="57" t="e">
        <f>($G16/$G$100)*10^2</f>
        <v>#REF!</v>
      </c>
      <c r="W16" s="57" t="e">
        <f>($H16/$H$100)*10^2</f>
        <v>#REF!</v>
      </c>
      <c r="X16" s="80"/>
      <c r="Z16" s="52" t="e">
        <f>K16/$K$26*100</f>
        <v>#REF!</v>
      </c>
      <c r="AA16" s="52" t="e">
        <f>L16/$L$26*100</f>
        <v>#REF!</v>
      </c>
    </row>
    <row r="17" spans="2:27" ht="5.0999999999999996" customHeight="1" x14ac:dyDescent="0.3">
      <c r="B17" s="77"/>
      <c r="C17" s="67"/>
      <c r="D17" s="78"/>
      <c r="E17" s="67"/>
      <c r="F17" s="79"/>
      <c r="G17" s="79"/>
      <c r="H17" s="79"/>
      <c r="I17" s="98"/>
      <c r="J17" s="98"/>
      <c r="K17" s="57"/>
      <c r="L17" s="98"/>
      <c r="M17" s="98"/>
      <c r="N17" s="98"/>
      <c r="O17" s="98"/>
      <c r="P17" s="57"/>
      <c r="Q17" s="57"/>
      <c r="R17" s="57"/>
      <c r="S17" s="57"/>
      <c r="T17" s="57"/>
      <c r="U17" s="57"/>
      <c r="V17" s="57"/>
      <c r="W17" s="57"/>
      <c r="X17" s="80"/>
      <c r="Z17" s="52"/>
      <c r="AA17" s="52"/>
    </row>
    <row r="18" spans="2:27" x14ac:dyDescent="0.3">
      <c r="B18" s="77"/>
      <c r="C18" s="67"/>
      <c r="D18" s="67" t="s">
        <v>22</v>
      </c>
      <c r="E18" s="67"/>
      <c r="F18" s="79"/>
      <c r="G18" s="79"/>
      <c r="H18" s="79"/>
      <c r="I18" s="98"/>
      <c r="J18" s="98"/>
      <c r="K18" s="57"/>
      <c r="L18" s="98"/>
      <c r="M18" s="98"/>
      <c r="N18" s="98"/>
      <c r="O18" s="98"/>
      <c r="P18" s="57"/>
      <c r="Q18" s="57"/>
      <c r="R18" s="57"/>
      <c r="S18" s="57"/>
      <c r="T18" s="57"/>
      <c r="U18" s="57"/>
      <c r="V18" s="57"/>
      <c r="W18" s="57"/>
      <c r="X18" s="80"/>
      <c r="Z18" s="52"/>
      <c r="AA18" s="52"/>
    </row>
    <row r="19" spans="2:27" ht="5.0999999999999996" customHeight="1" x14ac:dyDescent="0.3">
      <c r="B19" s="77"/>
      <c r="C19" s="67"/>
      <c r="D19" s="67"/>
      <c r="E19" s="67"/>
      <c r="F19" s="79"/>
      <c r="G19" s="79"/>
      <c r="H19" s="79"/>
      <c r="I19" s="98"/>
      <c r="J19" s="98"/>
      <c r="K19" s="57"/>
      <c r="L19" s="57"/>
      <c r="M19" s="57"/>
      <c r="N19" s="57"/>
      <c r="O19" s="98"/>
      <c r="P19" s="57"/>
      <c r="Q19" s="57"/>
      <c r="R19" s="57"/>
      <c r="S19" s="57"/>
      <c r="T19" s="57"/>
      <c r="U19" s="57"/>
      <c r="V19" s="57"/>
      <c r="W19" s="57"/>
      <c r="X19" s="80"/>
      <c r="Z19" s="52"/>
      <c r="AA19" s="52"/>
    </row>
    <row r="20" spans="2:27" x14ac:dyDescent="0.3">
      <c r="B20" s="77" t="str">
        <f>"01"</f>
        <v>01</v>
      </c>
      <c r="C20" s="67"/>
      <c r="D20" s="78" t="s">
        <v>23</v>
      </c>
      <c r="E20" s="67"/>
      <c r="F20" s="79">
        <v>258.98073802735917</v>
      </c>
      <c r="G20" s="79">
        <v>325.4792578190727</v>
      </c>
      <c r="H20" s="79">
        <v>277.78239241171786</v>
      </c>
      <c r="I20" s="98"/>
      <c r="J20" s="98"/>
      <c r="K20" s="57" t="e">
        <f>($F20/$F$98)*10^2</f>
        <v>#REF!</v>
      </c>
      <c r="L20" s="57" t="e">
        <f>($G20/$G$98)*10^2</f>
        <v>#REF!</v>
      </c>
      <c r="M20" s="57" t="e">
        <f>($H20/$H$98)*10^2</f>
        <v>#REF!</v>
      </c>
      <c r="N20" s="57"/>
      <c r="O20" s="98"/>
      <c r="P20" s="57" t="e">
        <f>($F20/$F$99)*10^2</f>
        <v>#REF!</v>
      </c>
      <c r="Q20" s="57" t="e">
        <f>($G20/$G$99)*10^2</f>
        <v>#REF!</v>
      </c>
      <c r="R20" s="57" t="e">
        <f>($H20/$H$99)*10^2</f>
        <v>#REF!</v>
      </c>
      <c r="S20" s="57"/>
      <c r="T20" s="57"/>
      <c r="U20" s="57" t="e">
        <f>($F20/$F$100)*10^2</f>
        <v>#REF!</v>
      </c>
      <c r="V20" s="57" t="e">
        <f>($G20/$G$100)*10^2</f>
        <v>#REF!</v>
      </c>
      <c r="W20" s="57" t="e">
        <f>($H20/$H$100)*10^2</f>
        <v>#REF!</v>
      </c>
      <c r="X20" s="80"/>
      <c r="Z20" s="52" t="e">
        <f>K20/$K$26*100</f>
        <v>#REF!</v>
      </c>
      <c r="AA20" s="52" t="e">
        <f>L20/$L$26*100</f>
        <v>#REF!</v>
      </c>
    </row>
    <row r="21" spans="2:27" x14ac:dyDescent="0.3">
      <c r="B21" s="77">
        <v>21</v>
      </c>
      <c r="C21" s="67"/>
      <c r="D21" s="78" t="s">
        <v>24</v>
      </c>
      <c r="E21" s="67"/>
      <c r="F21" s="79">
        <v>192.05347402995858</v>
      </c>
      <c r="G21" s="79">
        <v>235.61557027759773</v>
      </c>
      <c r="H21" s="79">
        <v>258.99379310951281</v>
      </c>
      <c r="I21" s="98"/>
      <c r="J21" s="98"/>
      <c r="K21" s="57" t="e">
        <f>($F21/$F$98)*10^2</f>
        <v>#REF!</v>
      </c>
      <c r="L21" s="57" t="e">
        <f>($G21/$G$98)*10^2</f>
        <v>#REF!</v>
      </c>
      <c r="M21" s="57" t="e">
        <f>($H21/$H$98)*10^2</f>
        <v>#REF!</v>
      </c>
      <c r="N21" s="57"/>
      <c r="O21" s="98"/>
      <c r="P21" s="57" t="e">
        <f>($F21/$F$99)*10^2</f>
        <v>#REF!</v>
      </c>
      <c r="Q21" s="57" t="e">
        <f>($G21/$G$99)*10^2</f>
        <v>#REF!</v>
      </c>
      <c r="R21" s="57" t="e">
        <f>($H21/$H$99)*10^2</f>
        <v>#REF!</v>
      </c>
      <c r="S21" s="57"/>
      <c r="T21" s="57"/>
      <c r="U21" s="57" t="e">
        <f>($F21/$F$100)*10^2</f>
        <v>#REF!</v>
      </c>
      <c r="V21" s="57" t="e">
        <f>($G21/$G$100)*10^2</f>
        <v>#REF!</v>
      </c>
      <c r="W21" s="57" t="e">
        <f>($H21/$H$100)*10^2</f>
        <v>#REF!</v>
      </c>
      <c r="X21" s="80"/>
      <c r="Z21" s="52" t="e">
        <f>K21/$K$26*100</f>
        <v>#REF!</v>
      </c>
      <c r="AA21" s="52" t="e">
        <f>L21/$L$26*100</f>
        <v>#REF!</v>
      </c>
    </row>
    <row r="22" spans="2:27" ht="5.0999999999999996" customHeight="1" x14ac:dyDescent="0.3">
      <c r="B22" s="77"/>
      <c r="C22" s="67"/>
      <c r="D22" s="67"/>
      <c r="E22" s="67"/>
      <c r="F22" s="79"/>
      <c r="G22" s="79"/>
      <c r="H22" s="79"/>
      <c r="I22" s="98"/>
      <c r="J22" s="98"/>
      <c r="K22" s="57"/>
      <c r="L22" s="57"/>
      <c r="M22" s="57"/>
      <c r="N22" s="57"/>
      <c r="O22" s="98"/>
      <c r="P22" s="57"/>
      <c r="Q22" s="57"/>
      <c r="R22" s="57"/>
      <c r="S22" s="57"/>
      <c r="T22" s="57"/>
      <c r="U22" s="57"/>
      <c r="V22" s="57"/>
      <c r="W22" s="57"/>
      <c r="X22" s="80"/>
      <c r="Z22" s="52"/>
      <c r="AA22" s="52"/>
    </row>
    <row r="23" spans="2:27" x14ac:dyDescent="0.3">
      <c r="B23" s="81"/>
      <c r="C23" s="67"/>
      <c r="D23" s="67" t="s">
        <v>25</v>
      </c>
      <c r="E23" s="67"/>
      <c r="F23" s="79">
        <f>SUM(F12:F16)+SUM(F20:F21)</f>
        <v>1160.8325935657308</v>
      </c>
      <c r="G23" s="79">
        <f>SUM(G12:G16)+SUM(G20:G21)</f>
        <v>1439.7387245951631</v>
      </c>
      <c r="H23" s="79">
        <f>SUM(H12:H16)+SUM(H20:H21)</f>
        <v>1263.0084966303766</v>
      </c>
      <c r="I23" s="98"/>
      <c r="J23" s="98"/>
      <c r="K23" s="57" t="e">
        <f>SUM(K12:K21)</f>
        <v>#REF!</v>
      </c>
      <c r="L23" s="57" t="e">
        <f>SUM(L12:L21)</f>
        <v>#REF!</v>
      </c>
      <c r="M23" s="57" t="e">
        <f>($H23/$H$98)*10^2</f>
        <v>#REF!</v>
      </c>
      <c r="N23" s="57"/>
      <c r="O23" s="98"/>
      <c r="P23" s="57" t="e">
        <f>SUM(P12:P21)</f>
        <v>#REF!</v>
      </c>
      <c r="Q23" s="57" t="e">
        <f>SUM(Q12:Q21)</f>
        <v>#REF!</v>
      </c>
      <c r="R23" s="57" t="e">
        <f>($H23/$H$99)*10^2</f>
        <v>#REF!</v>
      </c>
      <c r="S23" s="57"/>
      <c r="T23" s="57"/>
      <c r="U23" s="57" t="e">
        <f>SUM(U12:U21)</f>
        <v>#REF!</v>
      </c>
      <c r="V23" s="57" t="e">
        <f>SUM(V12:V21)</f>
        <v>#REF!</v>
      </c>
      <c r="W23" s="57" t="e">
        <f>($H23/$H$100)*10^2</f>
        <v>#REF!</v>
      </c>
      <c r="X23" s="80"/>
      <c r="Z23" s="52" t="e">
        <f>K23/$K$26*100</f>
        <v>#REF!</v>
      </c>
      <c r="AA23" s="52" t="e">
        <f>L23/$L$26*100</f>
        <v>#REF!</v>
      </c>
    </row>
    <row r="24" spans="2:27" x14ac:dyDescent="0.3">
      <c r="B24" s="81"/>
      <c r="C24" s="67"/>
      <c r="D24" s="78"/>
      <c r="E24" s="67"/>
      <c r="F24" s="79"/>
      <c r="G24" s="79"/>
      <c r="H24" s="79"/>
      <c r="I24" s="98"/>
      <c r="J24" s="98"/>
      <c r="K24" s="57"/>
      <c r="L24" s="82"/>
      <c r="M24" s="82"/>
      <c r="N24" s="82"/>
      <c r="O24" s="98"/>
      <c r="P24" s="57"/>
      <c r="Q24" s="57"/>
      <c r="R24" s="57"/>
      <c r="S24" s="57"/>
      <c r="T24" s="57"/>
      <c r="U24" s="57"/>
      <c r="V24" s="57"/>
      <c r="W24" s="57"/>
      <c r="X24" s="80"/>
      <c r="Z24" s="62"/>
      <c r="AA24" s="62"/>
    </row>
    <row r="25" spans="2:27" x14ac:dyDescent="0.3">
      <c r="B25" s="81"/>
      <c r="C25" s="67"/>
      <c r="D25" s="94" t="s">
        <v>26</v>
      </c>
      <c r="E25" s="67"/>
      <c r="F25" s="79"/>
      <c r="G25" s="79"/>
      <c r="H25" s="79"/>
      <c r="I25" s="98"/>
      <c r="J25" s="98"/>
      <c r="K25" s="57"/>
      <c r="L25" s="82"/>
      <c r="M25" s="82"/>
      <c r="N25" s="82"/>
      <c r="O25" s="98"/>
      <c r="P25" s="57"/>
      <c r="Q25" s="57"/>
      <c r="R25" s="57"/>
      <c r="S25" s="57"/>
      <c r="T25" s="57"/>
      <c r="U25" s="57"/>
      <c r="V25" s="57"/>
      <c r="W25" s="57"/>
      <c r="X25" s="80"/>
      <c r="Z25" s="63" t="s">
        <v>27</v>
      </c>
      <c r="AA25" s="62"/>
    </row>
    <row r="26" spans="2:27" x14ac:dyDescent="0.3">
      <c r="B26" s="81"/>
      <c r="C26" s="67"/>
      <c r="D26" s="78" t="s">
        <v>28</v>
      </c>
      <c r="E26" s="67"/>
      <c r="F26" s="79">
        <v>1999.647715382875</v>
      </c>
      <c r="G26" s="79">
        <v>2542.7245482156832</v>
      </c>
      <c r="H26" s="79">
        <v>2294.148649119792</v>
      </c>
      <c r="I26" s="98"/>
      <c r="J26" s="98"/>
      <c r="K26" s="57" t="e">
        <f>($F26/$F$98)*10^2</f>
        <v>#REF!</v>
      </c>
      <c r="L26" s="57" t="e">
        <f>($G26/$G$98)*10^2</f>
        <v>#REF!</v>
      </c>
      <c r="M26" s="57" t="e">
        <f>($H26/$H$98)*10^2</f>
        <v>#REF!</v>
      </c>
      <c r="N26" s="57"/>
      <c r="O26" s="98"/>
      <c r="P26" s="57" t="e">
        <f>($F26/$F$99)*10^2</f>
        <v>#REF!</v>
      </c>
      <c r="Q26" s="57" t="e">
        <f>($G26/$G$99)*10^2</f>
        <v>#REF!</v>
      </c>
      <c r="R26" s="57" t="e">
        <f>($H26/$H$99)*10^2</f>
        <v>#REF!</v>
      </c>
      <c r="S26" s="57"/>
      <c r="T26" s="57"/>
      <c r="U26" s="57" t="e">
        <f>($F26/$F$100)*10^2</f>
        <v>#REF!</v>
      </c>
      <c r="V26" s="57" t="e">
        <f>($G26/$G$100)*10^2</f>
        <v>#REF!</v>
      </c>
      <c r="W26" s="57" t="e">
        <f>($H26/$H$100)*10^2</f>
        <v>#REF!</v>
      </c>
      <c r="X26" s="80"/>
      <c r="Z26" s="64">
        <v>2018</v>
      </c>
      <c r="AA26" s="64">
        <v>2019</v>
      </c>
    </row>
    <row r="27" spans="2:27" x14ac:dyDescent="0.3">
      <c r="B27" s="81"/>
      <c r="C27" s="67"/>
      <c r="D27" s="78" t="s">
        <v>29</v>
      </c>
      <c r="E27" s="67"/>
      <c r="F27" s="79">
        <v>1999.647715382875</v>
      </c>
      <c r="G27" s="79">
        <v>2542.7245482156832</v>
      </c>
      <c r="H27" s="79">
        <v>2294.148649119792</v>
      </c>
      <c r="I27" s="98"/>
      <c r="J27" s="98"/>
      <c r="K27" s="57" t="e">
        <f>($F27/$F$98)*10^2</f>
        <v>#REF!</v>
      </c>
      <c r="L27" s="57" t="e">
        <f>($G27/$G$98)*10^2</f>
        <v>#REF!</v>
      </c>
      <c r="M27" s="57" t="e">
        <f>($H27/$H$98)*10^2</f>
        <v>#REF!</v>
      </c>
      <c r="N27" s="57"/>
      <c r="O27" s="98"/>
      <c r="P27" s="57" t="e">
        <f>($F27/$F$99)*10^2</f>
        <v>#REF!</v>
      </c>
      <c r="Q27" s="57" t="e">
        <f>($G27/$G$99)*10^2</f>
        <v>#REF!</v>
      </c>
      <c r="R27" s="57" t="e">
        <f>($H27/$H$99)*10^2</f>
        <v>#REF!</v>
      </c>
      <c r="S27" s="57"/>
      <c r="T27" s="57"/>
      <c r="U27" s="57" t="e">
        <f>($F27/$F$100)*10^2</f>
        <v>#REF!</v>
      </c>
      <c r="V27" s="57" t="e">
        <f>($G27/$G$100)*10^2</f>
        <v>#REF!</v>
      </c>
      <c r="W27" s="57" t="e">
        <f>($H27/$H$100)*10^2</f>
        <v>#REF!</v>
      </c>
      <c r="X27" s="80"/>
      <c r="Z27" s="62" t="e">
        <f>K27-K26</f>
        <v>#REF!</v>
      </c>
      <c r="AA27" s="62" t="e">
        <f>L27-L26</f>
        <v>#REF!</v>
      </c>
    </row>
    <row r="28" spans="2:27" ht="7.5" customHeight="1" thickBot="1" x14ac:dyDescent="0.35">
      <c r="B28" s="83"/>
      <c r="C28" s="84"/>
      <c r="D28" s="85"/>
      <c r="E28" s="84"/>
      <c r="F28" s="86"/>
      <c r="G28" s="86"/>
      <c r="H28" s="86"/>
      <c r="I28" s="87"/>
      <c r="J28" s="87"/>
      <c r="K28" s="88"/>
      <c r="L28" s="88"/>
      <c r="M28" s="88"/>
      <c r="N28" s="88"/>
      <c r="O28" s="87"/>
      <c r="P28" s="89"/>
      <c r="Q28" s="89"/>
      <c r="R28" s="89"/>
      <c r="S28" s="89"/>
      <c r="T28" s="88"/>
      <c r="U28" s="89"/>
      <c r="V28" s="89"/>
      <c r="W28" s="89"/>
      <c r="X28" s="90"/>
      <c r="Z28" s="65"/>
      <c r="AA28" s="65"/>
    </row>
    <row r="29" spans="2:27" ht="7.15" customHeight="1" x14ac:dyDescent="0.3">
      <c r="B29" s="49"/>
      <c r="C29" s="51"/>
      <c r="D29" s="51"/>
      <c r="E29" s="51"/>
      <c r="F29" s="54"/>
      <c r="G29" s="54"/>
      <c r="H29" s="54"/>
      <c r="I29" s="49"/>
      <c r="J29" s="49"/>
      <c r="K29" s="53"/>
      <c r="L29" s="53"/>
      <c r="M29" s="53"/>
      <c r="N29" s="53"/>
      <c r="O29" s="49"/>
      <c r="P29" s="53"/>
      <c r="Q29" s="53"/>
      <c r="R29" s="53"/>
      <c r="S29" s="53"/>
      <c r="T29" s="53"/>
      <c r="U29" s="53"/>
      <c r="V29" s="53"/>
      <c r="W29" s="53"/>
      <c r="X29" s="53"/>
    </row>
    <row r="30" spans="2:27" ht="30.6" customHeight="1" x14ac:dyDescent="0.3">
      <c r="B30" s="711" t="s">
        <v>30</v>
      </c>
      <c r="C30" s="711"/>
      <c r="D30" s="711"/>
      <c r="E30" s="711"/>
      <c r="F30" s="711"/>
      <c r="G30" s="711"/>
      <c r="H30" s="711"/>
      <c r="I30" s="711"/>
      <c r="J30" s="711"/>
      <c r="K30" s="711"/>
      <c r="L30" s="711"/>
      <c r="M30" s="711"/>
      <c r="N30" s="711"/>
      <c r="O30" s="711"/>
      <c r="P30" s="711"/>
      <c r="Q30" s="711"/>
      <c r="R30" s="711"/>
      <c r="S30" s="711"/>
      <c r="T30" s="711"/>
      <c r="U30" s="711"/>
      <c r="V30" s="711"/>
      <c r="W30" s="711"/>
      <c r="X30" s="97"/>
    </row>
    <row r="31" spans="2:27" ht="7.5" customHeight="1" x14ac:dyDescent="0.3">
      <c r="B31" s="56"/>
      <c r="C31" s="56"/>
      <c r="D31" s="56"/>
      <c r="E31" s="56"/>
      <c r="F31" s="56"/>
      <c r="G31" s="56"/>
      <c r="H31" s="56"/>
      <c r="I31" s="56"/>
      <c r="J31" s="56"/>
      <c r="K31" s="56"/>
      <c r="L31" s="56"/>
      <c r="M31" s="56"/>
      <c r="N31" s="56"/>
      <c r="O31" s="56"/>
      <c r="P31" s="56"/>
      <c r="Q31" s="56"/>
      <c r="R31" s="56"/>
      <c r="S31" s="56"/>
      <c r="T31" s="56"/>
      <c r="U31" s="56"/>
      <c r="V31" s="56"/>
      <c r="W31" s="56"/>
      <c r="X31" s="56"/>
    </row>
    <row r="32" spans="2:27" x14ac:dyDescent="0.3">
      <c r="D32" s="45"/>
    </row>
    <row r="33" spans="2:27" x14ac:dyDescent="0.3">
      <c r="D33" s="44" t="s">
        <v>31</v>
      </c>
      <c r="F33" s="61">
        <f>SUM(F12:F21)</f>
        <v>1160.8325935657308</v>
      </c>
      <c r="G33" s="61">
        <f>SUM(G12:G21)</f>
        <v>1439.7387245951631</v>
      </c>
      <c r="H33" s="61">
        <f>SUM(H12:H21)</f>
        <v>1263.0084966303766</v>
      </c>
      <c r="I33" s="96"/>
      <c r="J33" s="96"/>
      <c r="K33" s="52" t="e">
        <f>($F33/$F$98)*10^2</f>
        <v>#REF!</v>
      </c>
      <c r="L33" s="52" t="e">
        <f>($G33/$G$98)*10^2</f>
        <v>#REF!</v>
      </c>
      <c r="M33" s="52" t="e">
        <f>($H33/$H$98)*10^2</f>
        <v>#REF!</v>
      </c>
      <c r="N33" s="52"/>
      <c r="O33" s="96"/>
      <c r="P33" s="52" t="e">
        <f>($F33/$F$99)*10^2</f>
        <v>#REF!</v>
      </c>
      <c r="Q33" s="52" t="e">
        <f>($G33/$G$99)*10^2</f>
        <v>#REF!</v>
      </c>
      <c r="R33" s="52" t="e">
        <f>($H33/$H$99)*10^2</f>
        <v>#REF!</v>
      </c>
      <c r="S33" s="52"/>
      <c r="T33" s="52"/>
      <c r="U33" s="52" t="e">
        <f>($F33/$F$100)*10^2</f>
        <v>#REF!</v>
      </c>
      <c r="V33" s="52" t="e">
        <f>($G33/$G$100)*10^2</f>
        <v>#REF!</v>
      </c>
      <c r="W33" s="52" t="e">
        <f>($H33/$H$100)*10^2</f>
        <v>#REF!</v>
      </c>
      <c r="X33" s="52"/>
    </row>
    <row r="34" spans="2:27" x14ac:dyDescent="0.3">
      <c r="B34" s="91" t="s">
        <v>33</v>
      </c>
      <c r="C34" s="92"/>
      <c r="D34" s="91" t="s">
        <v>34</v>
      </c>
      <c r="F34" s="61"/>
      <c r="G34" s="61"/>
      <c r="H34" s="61"/>
      <c r="I34" s="96"/>
      <c r="J34" s="96"/>
      <c r="K34" s="52"/>
      <c r="L34" s="52"/>
      <c r="M34" s="52"/>
      <c r="N34" s="52"/>
      <c r="O34" s="96"/>
      <c r="P34" s="52"/>
      <c r="Q34" s="52"/>
      <c r="R34" s="52"/>
      <c r="S34" s="52"/>
      <c r="T34" s="52"/>
      <c r="U34" s="52"/>
      <c r="V34" s="52"/>
      <c r="W34" s="52"/>
      <c r="X34" s="52"/>
    </row>
    <row r="35" spans="2:27" ht="16.5" thickBot="1" x14ac:dyDescent="0.35">
      <c r="F35" s="61"/>
      <c r="G35" s="61"/>
      <c r="H35" s="61"/>
      <c r="I35" s="96"/>
      <c r="J35" s="96"/>
      <c r="K35" s="52"/>
      <c r="L35" s="52"/>
      <c r="M35" s="52"/>
      <c r="N35" s="52"/>
      <c r="O35" s="96"/>
      <c r="P35" s="52"/>
      <c r="Q35" s="52"/>
      <c r="R35" s="52"/>
      <c r="S35" s="52"/>
      <c r="T35" s="52"/>
      <c r="U35" s="52"/>
      <c r="V35" s="52"/>
      <c r="W35" s="52"/>
      <c r="X35" s="52"/>
    </row>
    <row r="36" spans="2:27" x14ac:dyDescent="0.3">
      <c r="B36" s="69"/>
      <c r="C36" s="70"/>
      <c r="D36" s="70"/>
      <c r="E36" s="70"/>
      <c r="F36" s="71"/>
      <c r="G36" s="71"/>
      <c r="H36" s="71"/>
      <c r="I36" s="71"/>
      <c r="J36" s="71"/>
      <c r="K36" s="71"/>
      <c r="L36" s="71"/>
      <c r="M36" s="71"/>
      <c r="N36" s="71"/>
      <c r="O36" s="71"/>
      <c r="P36" s="71"/>
      <c r="Q36" s="71"/>
      <c r="R36" s="71"/>
      <c r="S36" s="71"/>
      <c r="T36" s="71"/>
      <c r="U36" s="71"/>
      <c r="V36" s="71"/>
      <c r="W36" s="71"/>
      <c r="X36" s="72"/>
    </row>
    <row r="37" spans="2:27" x14ac:dyDescent="0.3">
      <c r="B37" s="73"/>
      <c r="C37" s="67"/>
      <c r="D37" s="67"/>
      <c r="E37" s="67"/>
      <c r="F37" s="683" t="s">
        <v>10</v>
      </c>
      <c r="G37" s="683"/>
      <c r="H37" s="683"/>
      <c r="I37" s="683"/>
      <c r="J37" s="67"/>
      <c r="K37" s="683" t="s">
        <v>7</v>
      </c>
      <c r="L37" s="683"/>
      <c r="M37" s="683"/>
      <c r="N37" s="683"/>
      <c r="O37" s="67"/>
      <c r="P37" s="683" t="s">
        <v>8</v>
      </c>
      <c r="Q37" s="683"/>
      <c r="R37" s="683"/>
      <c r="S37" s="683"/>
      <c r="T37" s="67"/>
      <c r="U37" s="683" t="s">
        <v>12</v>
      </c>
      <c r="V37" s="683"/>
      <c r="W37" s="683"/>
      <c r="X37" s="710"/>
      <c r="Z37" s="712" t="s">
        <v>13</v>
      </c>
      <c r="AA37" s="712"/>
    </row>
    <row r="38" spans="2:27" x14ac:dyDescent="0.3">
      <c r="B38" s="74" t="s">
        <v>14</v>
      </c>
      <c r="C38" s="67"/>
      <c r="D38" s="50" t="s">
        <v>15</v>
      </c>
      <c r="E38" s="67"/>
      <c r="F38" s="98">
        <v>2018</v>
      </c>
      <c r="G38" s="98">
        <v>2019</v>
      </c>
      <c r="H38" s="98">
        <v>2020</v>
      </c>
      <c r="I38" s="67">
        <v>2021</v>
      </c>
      <c r="J38" s="67"/>
      <c r="K38" s="98">
        <v>2018</v>
      </c>
      <c r="L38" s="98">
        <v>2019</v>
      </c>
      <c r="M38" s="98">
        <v>2020</v>
      </c>
      <c r="N38" s="67">
        <v>2021</v>
      </c>
      <c r="O38" s="67"/>
      <c r="P38" s="98">
        <v>2018</v>
      </c>
      <c r="Q38" s="98">
        <v>2019</v>
      </c>
      <c r="R38" s="98">
        <v>2020</v>
      </c>
      <c r="S38" s="67">
        <v>2021</v>
      </c>
      <c r="T38" s="67"/>
      <c r="U38" s="98">
        <v>2018</v>
      </c>
      <c r="V38" s="98">
        <v>2019</v>
      </c>
      <c r="W38" s="98">
        <v>2020</v>
      </c>
      <c r="X38" s="75">
        <v>2021</v>
      </c>
      <c r="Z38" s="96">
        <v>2018</v>
      </c>
      <c r="AA38" s="96">
        <v>2019</v>
      </c>
    </row>
    <row r="39" spans="2:27" ht="7.5" customHeight="1" x14ac:dyDescent="0.3">
      <c r="B39" s="73"/>
      <c r="C39" s="67"/>
      <c r="D39" s="67"/>
      <c r="E39" s="67"/>
      <c r="F39" s="55"/>
      <c r="G39" s="55"/>
      <c r="H39" s="55"/>
      <c r="I39" s="55"/>
      <c r="J39" s="67"/>
      <c r="K39" s="55"/>
      <c r="L39" s="55"/>
      <c r="M39" s="55"/>
      <c r="N39" s="55"/>
      <c r="O39" s="67"/>
      <c r="P39" s="55"/>
      <c r="Q39" s="55"/>
      <c r="R39" s="55"/>
      <c r="S39" s="55"/>
      <c r="T39" s="67"/>
      <c r="U39" s="55"/>
      <c r="V39" s="55"/>
      <c r="W39" s="55"/>
      <c r="X39" s="76"/>
      <c r="Z39" s="55"/>
      <c r="AA39" s="55"/>
    </row>
    <row r="40" spans="2:27" ht="7.5" customHeight="1" x14ac:dyDescent="0.3">
      <c r="B40" s="73"/>
      <c r="C40" s="67"/>
      <c r="D40" s="67"/>
      <c r="E40" s="67"/>
      <c r="F40" s="67"/>
      <c r="G40" s="67"/>
      <c r="H40" s="67"/>
      <c r="I40" s="67"/>
      <c r="J40" s="67"/>
      <c r="K40" s="98"/>
      <c r="L40" s="67"/>
      <c r="M40" s="67"/>
      <c r="N40" s="67"/>
      <c r="O40" s="67"/>
      <c r="P40" s="67"/>
      <c r="Q40" s="67"/>
      <c r="R40" s="67"/>
      <c r="S40" s="67"/>
      <c r="T40" s="67"/>
      <c r="U40" s="67"/>
      <c r="V40" s="67"/>
      <c r="W40" s="67"/>
      <c r="X40" s="75"/>
    </row>
    <row r="41" spans="2:27" x14ac:dyDescent="0.3">
      <c r="B41" s="73"/>
      <c r="C41" s="67"/>
      <c r="D41" s="67" t="s">
        <v>16</v>
      </c>
      <c r="E41" s="67"/>
      <c r="F41" s="67"/>
      <c r="G41" s="67"/>
      <c r="H41" s="67"/>
      <c r="I41" s="67"/>
      <c r="J41" s="67"/>
      <c r="K41" s="67"/>
      <c r="L41" s="67"/>
      <c r="M41" s="67"/>
      <c r="N41" s="67"/>
      <c r="O41" s="67"/>
      <c r="P41" s="67"/>
      <c r="Q41" s="67"/>
      <c r="R41" s="67"/>
      <c r="S41" s="67"/>
      <c r="T41" s="67"/>
      <c r="U41" s="67"/>
      <c r="V41" s="67"/>
      <c r="W41" s="67"/>
      <c r="X41" s="75"/>
    </row>
    <row r="42" spans="2:27" ht="5.0999999999999996" customHeight="1" x14ac:dyDescent="0.3">
      <c r="B42" s="73"/>
      <c r="C42" s="67"/>
      <c r="D42" s="67"/>
      <c r="E42" s="67"/>
      <c r="F42" s="67"/>
      <c r="G42" s="67"/>
      <c r="H42" s="67"/>
      <c r="I42" s="67"/>
      <c r="J42" s="67"/>
      <c r="K42" s="67"/>
      <c r="L42" s="67"/>
      <c r="M42" s="67"/>
      <c r="N42" s="67"/>
      <c r="O42" s="67"/>
      <c r="P42" s="67"/>
      <c r="Q42" s="67"/>
      <c r="R42" s="67"/>
      <c r="S42" s="67"/>
      <c r="T42" s="67"/>
      <c r="U42" s="67"/>
      <c r="V42" s="67"/>
      <c r="W42" s="67"/>
      <c r="X42" s="75"/>
    </row>
    <row r="43" spans="2:27" x14ac:dyDescent="0.3">
      <c r="B43" s="77">
        <v>88</v>
      </c>
      <c r="C43" s="67"/>
      <c r="D43" s="78" t="s">
        <v>17</v>
      </c>
      <c r="E43" s="67"/>
      <c r="F43" s="79">
        <v>34.699746977952145</v>
      </c>
      <c r="G43" s="79">
        <v>33.205055884906869</v>
      </c>
      <c r="H43" s="79">
        <v>41.541693261732689</v>
      </c>
      <c r="I43" s="98"/>
      <c r="J43" s="98"/>
      <c r="K43" s="57" t="e">
        <f>($F43/$F$98)*10^2</f>
        <v>#REF!</v>
      </c>
      <c r="L43" s="57" t="e">
        <f>($G43/$G$98)*10^2</f>
        <v>#REF!</v>
      </c>
      <c r="M43" s="57" t="e">
        <f>($H43/$H$98)*10^2</f>
        <v>#REF!</v>
      </c>
      <c r="N43" s="57"/>
      <c r="O43" s="98"/>
      <c r="P43" s="57" t="e">
        <f>($F43/$F$99)*10^2</f>
        <v>#REF!</v>
      </c>
      <c r="Q43" s="57" t="e">
        <f>($G43/$G$99)*10^2</f>
        <v>#REF!</v>
      </c>
      <c r="R43" s="57" t="e">
        <f>($H43/$H$99)*10^2</f>
        <v>#REF!</v>
      </c>
      <c r="S43" s="57"/>
      <c r="T43" s="57"/>
      <c r="U43" s="57" t="e">
        <f>($F43/$F$100)*10^2</f>
        <v>#REF!</v>
      </c>
      <c r="V43" s="57" t="e">
        <f>($G43/$G$100)*10^2</f>
        <v>#REF!</v>
      </c>
      <c r="W43" s="57" t="e">
        <f>($H43/$H$100)*10^2</f>
        <v>#REF!</v>
      </c>
      <c r="X43" s="80"/>
      <c r="Z43" s="52" t="e">
        <f>K43/$K$26*100</f>
        <v>#REF!</v>
      </c>
      <c r="AA43" s="52" t="e">
        <f>L43/$L$26*100</f>
        <v>#REF!</v>
      </c>
    </row>
    <row r="44" spans="2:27" x14ac:dyDescent="0.3">
      <c r="B44" s="77">
        <v>85</v>
      </c>
      <c r="C44" s="67"/>
      <c r="D44" s="78" t="s">
        <v>18</v>
      </c>
      <c r="E44" s="67"/>
      <c r="F44" s="79">
        <v>308.92955509533704</v>
      </c>
      <c r="G44" s="79">
        <v>359.5209050751937</v>
      </c>
      <c r="H44" s="79">
        <v>285.02771252370121</v>
      </c>
      <c r="I44" s="98"/>
      <c r="J44" s="98"/>
      <c r="K44" s="57" t="e">
        <f>($F44/$F$98)*10^2</f>
        <v>#REF!</v>
      </c>
      <c r="L44" s="57" t="e">
        <f>($G44/$G$98)*10^2</f>
        <v>#REF!</v>
      </c>
      <c r="M44" s="57" t="e">
        <f>($H44/$H$98)*10^2</f>
        <v>#REF!</v>
      </c>
      <c r="N44" s="57"/>
      <c r="O44" s="98"/>
      <c r="P44" s="57" t="e">
        <f>($F44/$F$99)*10^2</f>
        <v>#REF!</v>
      </c>
      <c r="Q44" s="57" t="e">
        <f>($G44/$G$99)*10^2</f>
        <v>#REF!</v>
      </c>
      <c r="R44" s="57" t="e">
        <f>($H44/$H$99)*10^2</f>
        <v>#REF!</v>
      </c>
      <c r="S44" s="57"/>
      <c r="T44" s="57"/>
      <c r="U44" s="57" t="e">
        <f>($F44/$F$100)*10^2</f>
        <v>#REF!</v>
      </c>
      <c r="V44" s="57" t="e">
        <f>($G44/$G$100)*10^2</f>
        <v>#REF!</v>
      </c>
      <c r="W44" s="57" t="e">
        <f>($H44/$H$100)*10^2</f>
        <v>#REF!</v>
      </c>
      <c r="X44" s="80"/>
      <c r="Z44" s="52" t="e">
        <f>K44/$K$26*100</f>
        <v>#REF!</v>
      </c>
      <c r="AA44" s="52" t="e">
        <f>L44/$L$26*100</f>
        <v>#REF!</v>
      </c>
    </row>
    <row r="45" spans="2:27" x14ac:dyDescent="0.3">
      <c r="B45" s="77">
        <v>92</v>
      </c>
      <c r="C45" s="67"/>
      <c r="D45" s="78" t="s">
        <v>19</v>
      </c>
      <c r="E45" s="67"/>
      <c r="F45" s="79">
        <v>2.2612196638851856</v>
      </c>
      <c r="G45" s="79">
        <v>55.747229733727181</v>
      </c>
      <c r="H45" s="79">
        <v>56.620422029561723</v>
      </c>
      <c r="I45" s="98"/>
      <c r="J45" s="98"/>
      <c r="K45" s="57" t="e">
        <f>($F45/$F$98)*10^2</f>
        <v>#REF!</v>
      </c>
      <c r="L45" s="57" t="e">
        <f>($G45/$G$98)*10^2</f>
        <v>#REF!</v>
      </c>
      <c r="M45" s="57" t="e">
        <f>($H45/$H$98)*10^2</f>
        <v>#REF!</v>
      </c>
      <c r="N45" s="57"/>
      <c r="O45" s="98"/>
      <c r="P45" s="57" t="e">
        <f>($F45/$F$99)*10^2</f>
        <v>#REF!</v>
      </c>
      <c r="Q45" s="57" t="e">
        <f>($G45/$G$99)*10^2</f>
        <v>#REF!</v>
      </c>
      <c r="R45" s="57" t="e">
        <f>($H45/$H$99)*10^2</f>
        <v>#REF!</v>
      </c>
      <c r="S45" s="57"/>
      <c r="T45" s="57"/>
      <c r="U45" s="57" t="e">
        <f>($F45/$F$100)*10^2</f>
        <v>#REF!</v>
      </c>
      <c r="V45" s="57" t="e">
        <f>($G45/$G$100)*10^2</f>
        <v>#REF!</v>
      </c>
      <c r="W45" s="57" t="e">
        <f>($H45/$H$100)*10^2</f>
        <v>#REF!</v>
      </c>
      <c r="X45" s="80"/>
      <c r="Z45" s="52" t="e">
        <f>K45/$K$26*100</f>
        <v>#REF!</v>
      </c>
      <c r="AA45" s="52" t="e">
        <f>L45/$L$26*100</f>
        <v>#REF!</v>
      </c>
    </row>
    <row r="46" spans="2:27" x14ac:dyDescent="0.3">
      <c r="B46" s="77">
        <v>86</v>
      </c>
      <c r="C46" s="67"/>
      <c r="D46" s="78" t="s">
        <v>20</v>
      </c>
      <c r="E46" s="67"/>
      <c r="F46" s="79">
        <v>275.37832350812414</v>
      </c>
      <c r="G46" s="79">
        <v>315.12741056555478</v>
      </c>
      <c r="H46" s="79">
        <v>242.615439553138</v>
      </c>
      <c r="I46" s="98"/>
      <c r="J46" s="98"/>
      <c r="K46" s="57" t="e">
        <f>($F46/$F$98)*10^2</f>
        <v>#REF!</v>
      </c>
      <c r="L46" s="57" t="e">
        <f>($G46/$G$98)*10^2</f>
        <v>#REF!</v>
      </c>
      <c r="M46" s="57" t="e">
        <f>($H46/$H$98)*10^2</f>
        <v>#REF!</v>
      </c>
      <c r="N46" s="57"/>
      <c r="O46" s="98"/>
      <c r="P46" s="57" t="e">
        <f>($F46/$F$99)*10^2</f>
        <v>#REF!</v>
      </c>
      <c r="Q46" s="57" t="e">
        <f>($G46/$G$99)*10^2</f>
        <v>#REF!</v>
      </c>
      <c r="R46" s="57" t="e">
        <f>($H46/$H$99)*10^2</f>
        <v>#REF!</v>
      </c>
      <c r="S46" s="57"/>
      <c r="T46" s="57"/>
      <c r="U46" s="57" t="e">
        <f>($F46/$F$100)*10^2</f>
        <v>#REF!</v>
      </c>
      <c r="V46" s="57" t="e">
        <f>($G46/$G$100)*10^2</f>
        <v>#REF!</v>
      </c>
      <c r="W46" s="57" t="e">
        <f>($H46/$H$100)*10^2</f>
        <v>#REF!</v>
      </c>
      <c r="X46" s="80"/>
      <c r="Z46" s="52" t="e">
        <f>K46/$K$26*100</f>
        <v>#REF!</v>
      </c>
      <c r="AA46" s="52" t="e">
        <f>L46/$L$26*100</f>
        <v>#REF!</v>
      </c>
    </row>
    <row r="47" spans="2:27" x14ac:dyDescent="0.3">
      <c r="B47" s="77">
        <v>29</v>
      </c>
      <c r="C47" s="67"/>
      <c r="D47" s="78" t="s">
        <v>21</v>
      </c>
      <c r="E47" s="67"/>
      <c r="F47" s="79">
        <v>48.97645083331463</v>
      </c>
      <c r="G47" s="79">
        <v>55.58671604576648</v>
      </c>
      <c r="H47" s="79">
        <v>70.146541313134094</v>
      </c>
      <c r="I47" s="98"/>
      <c r="J47" s="98"/>
      <c r="K47" s="57" t="e">
        <f>($F47/$F$98)*10^2</f>
        <v>#REF!</v>
      </c>
      <c r="L47" s="57" t="e">
        <f>($G47/$G$98)*10^2</f>
        <v>#REF!</v>
      </c>
      <c r="M47" s="57" t="e">
        <f>($H47/$H$98)*10^2</f>
        <v>#REF!</v>
      </c>
      <c r="N47" s="57"/>
      <c r="O47" s="98"/>
      <c r="P47" s="57" t="e">
        <f>($F47/$F$99)*10^2</f>
        <v>#REF!</v>
      </c>
      <c r="Q47" s="57" t="e">
        <f>($G47/$G$99)*10^2</f>
        <v>#REF!</v>
      </c>
      <c r="R47" s="57" t="e">
        <f>($H47/$H$99)*10^2</f>
        <v>#REF!</v>
      </c>
      <c r="S47" s="57"/>
      <c r="T47" s="57"/>
      <c r="U47" s="57" t="e">
        <f>($F47/$F$100)*10^2</f>
        <v>#REF!</v>
      </c>
      <c r="V47" s="57" t="e">
        <f>($G47/$G$100)*10^2</f>
        <v>#REF!</v>
      </c>
      <c r="W47" s="57" t="e">
        <f>($H47/$H$100)*10^2</f>
        <v>#REF!</v>
      </c>
      <c r="X47" s="80"/>
      <c r="Z47" s="52" t="e">
        <f>K47/$K$26*100</f>
        <v>#REF!</v>
      </c>
      <c r="AA47" s="52" t="e">
        <f>L47/$L$26*100</f>
        <v>#REF!</v>
      </c>
    </row>
    <row r="48" spans="2:27" ht="5.0999999999999996" customHeight="1" x14ac:dyDescent="0.3">
      <c r="B48" s="77"/>
      <c r="C48" s="67"/>
      <c r="D48" s="78"/>
      <c r="E48" s="67"/>
      <c r="F48" s="79"/>
      <c r="G48" s="79"/>
      <c r="H48" s="79"/>
      <c r="I48" s="98"/>
      <c r="J48" s="98"/>
      <c r="K48" s="57"/>
      <c r="L48" s="98"/>
      <c r="M48" s="98"/>
      <c r="N48" s="98"/>
      <c r="O48" s="98"/>
      <c r="P48" s="57"/>
      <c r="Q48" s="57"/>
      <c r="R48" s="57"/>
      <c r="S48" s="57"/>
      <c r="T48" s="57"/>
      <c r="U48" s="57"/>
      <c r="V48" s="57"/>
      <c r="W48" s="57"/>
      <c r="X48" s="80"/>
      <c r="Z48" s="52"/>
      <c r="AA48" s="52"/>
    </row>
    <row r="49" spans="2:27" x14ac:dyDescent="0.3">
      <c r="B49" s="77"/>
      <c r="C49" s="67"/>
      <c r="D49" s="67" t="s">
        <v>22</v>
      </c>
      <c r="E49" s="67"/>
      <c r="F49" s="79"/>
      <c r="G49" s="79"/>
      <c r="H49" s="79"/>
      <c r="I49" s="98"/>
      <c r="J49" s="98"/>
      <c r="K49" s="57"/>
      <c r="L49" s="98"/>
      <c r="M49" s="98"/>
      <c r="N49" s="98"/>
      <c r="O49" s="98"/>
      <c r="P49" s="57"/>
      <c r="Q49" s="57"/>
      <c r="R49" s="57"/>
      <c r="S49" s="57"/>
      <c r="T49" s="57"/>
      <c r="U49" s="57"/>
      <c r="V49" s="57"/>
      <c r="W49" s="57"/>
      <c r="X49" s="80"/>
      <c r="Z49" s="52"/>
      <c r="AA49" s="52"/>
    </row>
    <row r="50" spans="2:27" ht="5.0999999999999996" customHeight="1" x14ac:dyDescent="0.3">
      <c r="B50" s="77"/>
      <c r="C50" s="67"/>
      <c r="D50" s="67"/>
      <c r="E50" s="67"/>
      <c r="F50" s="79"/>
      <c r="G50" s="79"/>
      <c r="H50" s="79"/>
      <c r="I50" s="98"/>
      <c r="J50" s="98"/>
      <c r="K50" s="57"/>
      <c r="L50" s="57"/>
      <c r="M50" s="57"/>
      <c r="N50" s="57"/>
      <c r="O50" s="98"/>
      <c r="P50" s="57"/>
      <c r="Q50" s="57"/>
      <c r="R50" s="57"/>
      <c r="S50" s="57"/>
      <c r="T50" s="57"/>
      <c r="U50" s="57"/>
      <c r="V50" s="57"/>
      <c r="W50" s="57"/>
      <c r="X50" s="80"/>
      <c r="Z50" s="52"/>
      <c r="AA50" s="52"/>
    </row>
    <row r="51" spans="2:27" x14ac:dyDescent="0.3">
      <c r="B51" s="77" t="str">
        <f>"01"</f>
        <v>01</v>
      </c>
      <c r="C51" s="67"/>
      <c r="D51" s="78" t="s">
        <v>23</v>
      </c>
      <c r="E51" s="67"/>
      <c r="F51" s="79">
        <v>234.49861912052666</v>
      </c>
      <c r="G51" s="79">
        <v>293.15982928343237</v>
      </c>
      <c r="H51" s="79">
        <v>261.4568379598054</v>
      </c>
      <c r="I51" s="98"/>
      <c r="J51" s="98"/>
      <c r="K51" s="57" t="e">
        <f>($F51/$F$98)*10^2</f>
        <v>#REF!</v>
      </c>
      <c r="L51" s="57" t="e">
        <f>($G51/$G$98)*10^2</f>
        <v>#REF!</v>
      </c>
      <c r="M51" s="57" t="e">
        <f>($H51/$H$98)*10^2</f>
        <v>#REF!</v>
      </c>
      <c r="N51" s="57"/>
      <c r="O51" s="98"/>
      <c r="P51" s="57" t="e">
        <f>($F51/$F$99)*10^2</f>
        <v>#REF!</v>
      </c>
      <c r="Q51" s="57" t="e">
        <f>($G51/$G$99)*10^2</f>
        <v>#REF!</v>
      </c>
      <c r="R51" s="57" t="e">
        <f>($H51/$H$99)*10^2</f>
        <v>#REF!</v>
      </c>
      <c r="S51" s="57"/>
      <c r="T51" s="57"/>
      <c r="U51" s="57" t="e">
        <f>($F51/$F$100)*10^2</f>
        <v>#REF!</v>
      </c>
      <c r="V51" s="57" t="e">
        <f>($G51/$G$100)*10^2</f>
        <v>#REF!</v>
      </c>
      <c r="W51" s="57" t="e">
        <f>($H51/$H$100)*10^2</f>
        <v>#REF!</v>
      </c>
      <c r="X51" s="80"/>
      <c r="Z51" s="52" t="e">
        <f>K51/$K$26*100</f>
        <v>#REF!</v>
      </c>
      <c r="AA51" s="52" t="e">
        <f>L51/$L$26*100</f>
        <v>#REF!</v>
      </c>
    </row>
    <row r="52" spans="2:27" x14ac:dyDescent="0.3">
      <c r="B52" s="77">
        <v>21</v>
      </c>
      <c r="C52" s="67"/>
      <c r="D52" s="78" t="s">
        <v>24</v>
      </c>
      <c r="E52" s="67"/>
      <c r="F52" s="79">
        <v>181.55208501676452</v>
      </c>
      <c r="G52" s="79">
        <v>222.8488536265877</v>
      </c>
      <c r="H52" s="79">
        <v>243.88028585687107</v>
      </c>
      <c r="I52" s="98"/>
      <c r="J52" s="98"/>
      <c r="K52" s="57" t="e">
        <f>($F52/$F$98)*10^2</f>
        <v>#REF!</v>
      </c>
      <c r="L52" s="57" t="e">
        <f>($G52/$G$98)*10^2</f>
        <v>#REF!</v>
      </c>
      <c r="M52" s="57" t="e">
        <f>($H52/$H$98)*10^2</f>
        <v>#REF!</v>
      </c>
      <c r="N52" s="57"/>
      <c r="O52" s="98"/>
      <c r="P52" s="57" t="e">
        <f>($F52/$F$99)*10^2</f>
        <v>#REF!</v>
      </c>
      <c r="Q52" s="57" t="e">
        <f>($G52/$G$99)*10^2</f>
        <v>#REF!</v>
      </c>
      <c r="R52" s="57" t="e">
        <f>($H52/$H$99)*10^2</f>
        <v>#REF!</v>
      </c>
      <c r="S52" s="57"/>
      <c r="T52" s="57"/>
      <c r="U52" s="57" t="e">
        <f>($F52/$F$100)*10^2</f>
        <v>#REF!</v>
      </c>
      <c r="V52" s="57" t="e">
        <f>($G52/$G$100)*10^2</f>
        <v>#REF!</v>
      </c>
      <c r="W52" s="57" t="e">
        <f>($H52/$H$100)*10^2</f>
        <v>#REF!</v>
      </c>
      <c r="X52" s="80"/>
      <c r="Z52" s="52" t="e">
        <f>K52/$K$26*100</f>
        <v>#REF!</v>
      </c>
      <c r="AA52" s="52" t="e">
        <f>L52/$L$26*100</f>
        <v>#REF!</v>
      </c>
    </row>
    <row r="53" spans="2:27" ht="5.0999999999999996" customHeight="1" x14ac:dyDescent="0.3">
      <c r="B53" s="77"/>
      <c r="C53" s="67"/>
      <c r="D53" s="67"/>
      <c r="E53" s="67"/>
      <c r="F53" s="79"/>
      <c r="G53" s="79"/>
      <c r="H53" s="79"/>
      <c r="I53" s="98"/>
      <c r="J53" s="98"/>
      <c r="K53" s="57"/>
      <c r="L53" s="57"/>
      <c r="M53" s="57"/>
      <c r="N53" s="57"/>
      <c r="O53" s="98"/>
      <c r="P53" s="57"/>
      <c r="Q53" s="57"/>
      <c r="R53" s="57"/>
      <c r="S53" s="57"/>
      <c r="T53" s="57"/>
      <c r="U53" s="57"/>
      <c r="V53" s="57"/>
      <c r="W53" s="57"/>
      <c r="X53" s="80"/>
      <c r="Z53" s="52"/>
      <c r="AA53" s="52"/>
    </row>
    <row r="54" spans="2:27" x14ac:dyDescent="0.3">
      <c r="B54" s="81"/>
      <c r="C54" s="67"/>
      <c r="D54" s="67" t="s">
        <v>25</v>
      </c>
      <c r="E54" s="67"/>
      <c r="F54" s="79">
        <f>SUM(F43:F47)+SUM(F51:F52)</f>
        <v>1086.2960002159043</v>
      </c>
      <c r="G54" s="79">
        <f>SUM(G43:G47)+SUM(G51:G52)</f>
        <v>1335.1960002151691</v>
      </c>
      <c r="H54" s="79">
        <f>SUM(H43:H47)+SUM(H51:H52)</f>
        <v>1201.2889324979442</v>
      </c>
      <c r="I54" s="98"/>
      <c r="J54" s="98"/>
      <c r="K54" s="57" t="e">
        <f>SUM(K43:K52)</f>
        <v>#REF!</v>
      </c>
      <c r="L54" s="57" t="e">
        <f>SUM(L43:L52)</f>
        <v>#REF!</v>
      </c>
      <c r="M54" s="57" t="e">
        <f>($H54/$H$98)*10^2</f>
        <v>#REF!</v>
      </c>
      <c r="N54" s="57"/>
      <c r="O54" s="98"/>
      <c r="P54" s="57" t="e">
        <f>SUM(P43:P52)</f>
        <v>#REF!</v>
      </c>
      <c r="Q54" s="57" t="e">
        <f>SUM(Q43:Q52)</f>
        <v>#REF!</v>
      </c>
      <c r="R54" s="57" t="e">
        <f>($H54/$H$99)*10^2</f>
        <v>#REF!</v>
      </c>
      <c r="S54" s="57"/>
      <c r="T54" s="57"/>
      <c r="U54" s="57" t="e">
        <f>SUM(U43:U52)</f>
        <v>#REF!</v>
      </c>
      <c r="V54" s="57" t="e">
        <f>SUM(V43:V52)</f>
        <v>#REF!</v>
      </c>
      <c r="W54" s="57" t="e">
        <f>($H54/$H$100)*10^2</f>
        <v>#REF!</v>
      </c>
      <c r="X54" s="80"/>
      <c r="Z54" s="52" t="e">
        <f>K54/$K$26*100</f>
        <v>#REF!</v>
      </c>
      <c r="AA54" s="52" t="e">
        <f>L54/$L$26*100</f>
        <v>#REF!</v>
      </c>
    </row>
    <row r="55" spans="2:27" x14ac:dyDescent="0.3">
      <c r="B55" s="81"/>
      <c r="C55" s="67"/>
      <c r="D55" s="78"/>
      <c r="E55" s="67"/>
      <c r="F55" s="79"/>
      <c r="G55" s="79"/>
      <c r="H55" s="79"/>
      <c r="I55" s="98"/>
      <c r="J55" s="98"/>
      <c r="K55" s="57"/>
      <c r="L55" s="82"/>
      <c r="M55" s="82"/>
      <c r="N55" s="82"/>
      <c r="O55" s="98"/>
      <c r="P55" s="57"/>
      <c r="Q55" s="57"/>
      <c r="R55" s="57"/>
      <c r="S55" s="57"/>
      <c r="T55" s="57"/>
      <c r="U55" s="57"/>
      <c r="V55" s="57"/>
      <c r="W55" s="57"/>
      <c r="X55" s="80"/>
      <c r="Z55" s="62"/>
      <c r="AA55" s="62"/>
    </row>
    <row r="56" spans="2:27" x14ac:dyDescent="0.3">
      <c r="B56" s="81"/>
      <c r="C56" s="67"/>
      <c r="D56" s="67" t="s">
        <v>26</v>
      </c>
      <c r="E56" s="67"/>
      <c r="F56" s="79"/>
      <c r="G56" s="79"/>
      <c r="H56" s="79"/>
      <c r="I56" s="98"/>
      <c r="J56" s="98"/>
      <c r="K56" s="57"/>
      <c r="L56" s="82"/>
      <c r="M56" s="82"/>
      <c r="N56" s="82"/>
      <c r="O56" s="98"/>
      <c r="P56" s="57"/>
      <c r="Q56" s="57"/>
      <c r="R56" s="57"/>
      <c r="S56" s="57"/>
      <c r="T56" s="57"/>
      <c r="U56" s="57"/>
      <c r="V56" s="57"/>
      <c r="W56" s="57"/>
      <c r="X56" s="80"/>
      <c r="Z56" s="63" t="s">
        <v>27</v>
      </c>
      <c r="AA56" s="62"/>
    </row>
    <row r="57" spans="2:27" x14ac:dyDescent="0.3">
      <c r="B57" s="81"/>
      <c r="C57" s="67"/>
      <c r="D57" s="95" t="s">
        <v>28</v>
      </c>
      <c r="E57" s="67"/>
      <c r="F57" s="79">
        <v>1988.87070551436</v>
      </c>
      <c r="G57" s="79">
        <v>2510.1569405183545</v>
      </c>
      <c r="H57" s="79">
        <v>2300.9136024223167</v>
      </c>
      <c r="I57" s="98"/>
      <c r="J57" s="98"/>
      <c r="K57" s="57" t="e">
        <f>($F57/$F$98)*10^2</f>
        <v>#REF!</v>
      </c>
      <c r="L57" s="57" t="e">
        <f>($G57/$G$98)*10^2</f>
        <v>#REF!</v>
      </c>
      <c r="M57" s="57" t="e">
        <f>($H57/$H$98)*10^2</f>
        <v>#REF!</v>
      </c>
      <c r="N57" s="57"/>
      <c r="O57" s="98"/>
      <c r="P57" s="57" t="e">
        <f>($F57/$F$99)*10^2</f>
        <v>#REF!</v>
      </c>
      <c r="Q57" s="57" t="e">
        <f>($G57/$G$99)*10^2</f>
        <v>#REF!</v>
      </c>
      <c r="R57" s="57" t="e">
        <f>($H57/$H$99)*10^2</f>
        <v>#REF!</v>
      </c>
      <c r="S57" s="57"/>
      <c r="T57" s="57"/>
      <c r="U57" s="57" t="e">
        <f>($F57/$F$100)*10^2</f>
        <v>#REF!</v>
      </c>
      <c r="V57" s="57" t="e">
        <f>($G57/$G$100)*10^2</f>
        <v>#REF!</v>
      </c>
      <c r="W57" s="57" t="e">
        <f>($H57/$H$100)*10^2</f>
        <v>#REF!</v>
      </c>
      <c r="X57" s="80"/>
      <c r="Z57" s="64">
        <v>2018</v>
      </c>
      <c r="AA57" s="64">
        <v>2019</v>
      </c>
    </row>
    <row r="58" spans="2:27" x14ac:dyDescent="0.3">
      <c r="B58" s="81"/>
      <c r="C58" s="67"/>
      <c r="D58" s="78" t="s">
        <v>29</v>
      </c>
      <c r="E58" s="67"/>
      <c r="F58" s="79"/>
      <c r="G58" s="79"/>
      <c r="H58" s="79"/>
      <c r="I58" s="98"/>
      <c r="J58" s="98"/>
      <c r="K58" s="57" t="e">
        <f>($F58/$F$98)*10^2</f>
        <v>#REF!</v>
      </c>
      <c r="L58" s="57" t="e">
        <f>($G58/$G$98)*10^2</f>
        <v>#REF!</v>
      </c>
      <c r="M58" s="57" t="e">
        <f>($H58/$H$98)*10^2</f>
        <v>#REF!</v>
      </c>
      <c r="N58" s="57"/>
      <c r="O58" s="98"/>
      <c r="P58" s="57" t="e">
        <f>($F58/$F$99)*10^2</f>
        <v>#REF!</v>
      </c>
      <c r="Q58" s="57" t="e">
        <f>($G58/$G$99)*10^2</f>
        <v>#REF!</v>
      </c>
      <c r="R58" s="57" t="e">
        <f>($H58/$H$99)*10^2</f>
        <v>#REF!</v>
      </c>
      <c r="S58" s="57"/>
      <c r="T58" s="57"/>
      <c r="U58" s="57" t="e">
        <f>($F58/$F$100)*10^2</f>
        <v>#REF!</v>
      </c>
      <c r="V58" s="57" t="e">
        <f>($G58/$G$100)*10^2</f>
        <v>#REF!</v>
      </c>
      <c r="W58" s="57" t="e">
        <f>($H58/$H$100)*10^2</f>
        <v>#REF!</v>
      </c>
      <c r="X58" s="80"/>
      <c r="Z58" s="62" t="e">
        <f>K58-K57</f>
        <v>#REF!</v>
      </c>
      <c r="AA58" s="62" t="e">
        <f>L58-L57</f>
        <v>#REF!</v>
      </c>
    </row>
    <row r="59" spans="2:27" ht="7.5" customHeight="1" thickBot="1" x14ac:dyDescent="0.35">
      <c r="B59" s="83"/>
      <c r="C59" s="84"/>
      <c r="D59" s="85"/>
      <c r="E59" s="84"/>
      <c r="F59" s="86"/>
      <c r="G59" s="86"/>
      <c r="H59" s="86"/>
      <c r="I59" s="87"/>
      <c r="J59" s="87"/>
      <c r="K59" s="88"/>
      <c r="L59" s="88"/>
      <c r="M59" s="88"/>
      <c r="N59" s="88"/>
      <c r="O59" s="87"/>
      <c r="P59" s="89"/>
      <c r="Q59" s="89"/>
      <c r="R59" s="89"/>
      <c r="S59" s="89"/>
      <c r="T59" s="88"/>
      <c r="U59" s="89"/>
      <c r="V59" s="89"/>
      <c r="W59" s="89"/>
      <c r="X59" s="90"/>
      <c r="Z59" s="65"/>
      <c r="AA59" s="65"/>
    </row>
    <row r="60" spans="2:27" ht="7.5" customHeight="1" x14ac:dyDescent="0.3">
      <c r="B60" s="49"/>
      <c r="C60" s="51"/>
      <c r="D60" s="51"/>
      <c r="E60" s="51"/>
      <c r="F60" s="54"/>
      <c r="G60" s="54"/>
      <c r="H60" s="54"/>
      <c r="I60" s="49"/>
      <c r="J60" s="49"/>
      <c r="K60" s="53"/>
      <c r="L60" s="53"/>
      <c r="M60" s="53"/>
      <c r="N60" s="53"/>
      <c r="O60" s="49"/>
      <c r="P60" s="53"/>
      <c r="Q60" s="53"/>
      <c r="R60" s="53"/>
      <c r="S60" s="53"/>
      <c r="T60" s="53"/>
      <c r="U60" s="53"/>
      <c r="V60" s="53"/>
      <c r="W60" s="53"/>
      <c r="X60" s="53"/>
    </row>
    <row r="61" spans="2:27" ht="30.6" customHeight="1" x14ac:dyDescent="0.3">
      <c r="B61" s="711" t="s">
        <v>30</v>
      </c>
      <c r="C61" s="711"/>
      <c r="D61" s="711"/>
      <c r="E61" s="711"/>
      <c r="F61" s="711"/>
      <c r="G61" s="711"/>
      <c r="H61" s="711"/>
      <c r="I61" s="711"/>
      <c r="J61" s="711"/>
      <c r="K61" s="711"/>
      <c r="L61" s="711"/>
      <c r="M61" s="711"/>
      <c r="N61" s="711"/>
      <c r="O61" s="711"/>
      <c r="P61" s="711"/>
      <c r="Q61" s="711"/>
      <c r="R61" s="711"/>
      <c r="S61" s="711"/>
      <c r="T61" s="711"/>
      <c r="U61" s="711"/>
      <c r="V61" s="711"/>
      <c r="W61" s="711"/>
      <c r="X61" s="97"/>
    </row>
    <row r="62" spans="2:27" ht="7.5" customHeight="1" x14ac:dyDescent="0.3">
      <c r="B62" s="56"/>
      <c r="C62" s="56"/>
      <c r="D62" s="56"/>
      <c r="E62" s="56"/>
      <c r="F62" s="56"/>
      <c r="G62" s="56"/>
      <c r="H62" s="56"/>
      <c r="I62" s="56"/>
      <c r="J62" s="56"/>
      <c r="K62" s="56"/>
      <c r="L62" s="56"/>
      <c r="M62" s="56"/>
      <c r="N62" s="56"/>
      <c r="O62" s="56"/>
      <c r="P62" s="56"/>
      <c r="Q62" s="56"/>
      <c r="R62" s="56"/>
      <c r="S62" s="56"/>
      <c r="T62" s="56"/>
      <c r="U62" s="56"/>
      <c r="V62" s="56"/>
      <c r="W62" s="56"/>
      <c r="X62" s="56"/>
    </row>
    <row r="63" spans="2:27" x14ac:dyDescent="0.3">
      <c r="D63" s="45"/>
    </row>
    <row r="64" spans="2:27" x14ac:dyDescent="0.3">
      <c r="D64" s="44" t="s">
        <v>31</v>
      </c>
      <c r="F64" s="61">
        <f>SUM(F43:F52)</f>
        <v>1086.2960002159043</v>
      </c>
      <c r="G64" s="61">
        <f>SUM(G43:G52)</f>
        <v>1335.1960002151691</v>
      </c>
      <c r="H64" s="61">
        <f>SUM(H43:H52)</f>
        <v>1201.2889324979442</v>
      </c>
      <c r="I64" s="96"/>
      <c r="J64" s="96"/>
      <c r="K64" s="52" t="e">
        <f>($F64/$F$98)*10^2</f>
        <v>#REF!</v>
      </c>
      <c r="L64" s="52" t="e">
        <f>($G64/$G$98)*10^2</f>
        <v>#REF!</v>
      </c>
      <c r="M64" s="52" t="e">
        <f>($H64/$H$98)*10^2</f>
        <v>#REF!</v>
      </c>
      <c r="N64" s="52"/>
      <c r="O64" s="96"/>
      <c r="P64" s="52" t="e">
        <f>($F64/$F$99)*10^2</f>
        <v>#REF!</v>
      </c>
      <c r="Q64" s="52" t="e">
        <f>($G64/$G$99)*10^2</f>
        <v>#REF!</v>
      </c>
      <c r="R64" s="52" t="e">
        <f>($H64/$H$99)*10^2</f>
        <v>#REF!</v>
      </c>
      <c r="S64" s="52"/>
      <c r="T64" s="52"/>
      <c r="U64" s="52" t="e">
        <f>($F64/$F$100)*10^2</f>
        <v>#REF!</v>
      </c>
      <c r="V64" s="52" t="e">
        <f>($G64/$G$100)*10^2</f>
        <v>#REF!</v>
      </c>
      <c r="W64" s="52" t="e">
        <f>($H64/$H$100)*10^2</f>
        <v>#REF!</v>
      </c>
      <c r="X64" s="52"/>
    </row>
    <row r="65" spans="2:27" x14ac:dyDescent="0.3">
      <c r="B65" s="91" t="s">
        <v>33</v>
      </c>
      <c r="C65" s="92"/>
      <c r="D65" s="93" t="s">
        <v>35</v>
      </c>
      <c r="F65" s="61"/>
      <c r="G65" s="61"/>
      <c r="H65" s="61"/>
      <c r="I65" s="96"/>
      <c r="J65" s="96"/>
      <c r="K65" s="52"/>
      <c r="L65" s="52"/>
      <c r="M65" s="52"/>
      <c r="N65" s="52"/>
      <c r="O65" s="96"/>
      <c r="P65" s="52"/>
      <c r="Q65" s="52"/>
      <c r="R65" s="52"/>
      <c r="S65" s="52"/>
      <c r="T65" s="52"/>
      <c r="U65" s="52"/>
      <c r="V65" s="52"/>
      <c r="W65" s="52"/>
      <c r="X65" s="52"/>
    </row>
    <row r="66" spans="2:27" ht="16.5" thickBot="1" x14ac:dyDescent="0.35">
      <c r="F66" s="61"/>
      <c r="G66" s="61"/>
      <c r="H66" s="61"/>
      <c r="I66" s="96"/>
      <c r="J66" s="96"/>
      <c r="K66" s="52"/>
      <c r="L66" s="52"/>
      <c r="M66" s="52"/>
      <c r="N66" s="52"/>
      <c r="O66" s="96"/>
      <c r="P66" s="52"/>
      <c r="Q66" s="52"/>
      <c r="R66" s="52"/>
      <c r="S66" s="52"/>
      <c r="T66" s="52"/>
      <c r="U66" s="52"/>
      <c r="V66" s="52"/>
      <c r="W66" s="52"/>
      <c r="X66" s="52"/>
    </row>
    <row r="67" spans="2:27" x14ac:dyDescent="0.3">
      <c r="B67" s="69"/>
      <c r="C67" s="70"/>
      <c r="D67" s="70"/>
      <c r="E67" s="70"/>
      <c r="F67" s="71"/>
      <c r="G67" s="71"/>
      <c r="H67" s="71"/>
      <c r="I67" s="71"/>
      <c r="J67" s="71"/>
      <c r="K67" s="71"/>
      <c r="L67" s="71"/>
      <c r="M67" s="71"/>
      <c r="N67" s="71"/>
      <c r="O67" s="71"/>
      <c r="P67" s="71"/>
      <c r="Q67" s="71"/>
      <c r="R67" s="71"/>
      <c r="S67" s="71"/>
      <c r="T67" s="71"/>
      <c r="U67" s="71"/>
      <c r="V67" s="71"/>
      <c r="W67" s="71"/>
      <c r="X67" s="72"/>
    </row>
    <row r="68" spans="2:27" x14ac:dyDescent="0.3">
      <c r="B68" s="73" t="s">
        <v>14</v>
      </c>
      <c r="C68" s="67"/>
      <c r="D68" s="67" t="s">
        <v>15</v>
      </c>
      <c r="E68" s="67"/>
      <c r="F68" s="683" t="s">
        <v>10</v>
      </c>
      <c r="G68" s="683"/>
      <c r="H68" s="683"/>
      <c r="I68" s="683"/>
      <c r="J68" s="67"/>
      <c r="K68" s="683" t="s">
        <v>7</v>
      </c>
      <c r="L68" s="683"/>
      <c r="M68" s="683"/>
      <c r="N68" s="683"/>
      <c r="O68" s="67"/>
      <c r="P68" s="683" t="s">
        <v>8</v>
      </c>
      <c r="Q68" s="683"/>
      <c r="R68" s="683"/>
      <c r="S68" s="683"/>
      <c r="T68" s="67"/>
      <c r="U68" s="683" t="s">
        <v>12</v>
      </c>
      <c r="V68" s="683"/>
      <c r="W68" s="683"/>
      <c r="X68" s="710"/>
      <c r="Z68" s="96">
        <v>2018</v>
      </c>
      <c r="AA68" s="96">
        <v>2019</v>
      </c>
    </row>
    <row r="69" spans="2:27" ht="15.6" customHeight="1" x14ac:dyDescent="0.3">
      <c r="B69" s="74"/>
      <c r="C69" s="67"/>
      <c r="D69" s="50"/>
      <c r="E69" s="67"/>
      <c r="F69" s="98">
        <v>2018</v>
      </c>
      <c r="G69" s="98">
        <v>2019</v>
      </c>
      <c r="H69" s="98">
        <v>2020</v>
      </c>
      <c r="I69" s="67">
        <v>2021</v>
      </c>
      <c r="J69" s="67"/>
      <c r="K69" s="98">
        <v>2018</v>
      </c>
      <c r="L69" s="98">
        <v>2019</v>
      </c>
      <c r="M69" s="98">
        <v>2020</v>
      </c>
      <c r="N69" s="67">
        <v>2021</v>
      </c>
      <c r="O69" s="67"/>
      <c r="P69" s="98">
        <v>2018</v>
      </c>
      <c r="Q69" s="98">
        <v>2019</v>
      </c>
      <c r="R69" s="98">
        <v>2020</v>
      </c>
      <c r="S69" s="67">
        <v>2021</v>
      </c>
      <c r="T69" s="67"/>
      <c r="U69" s="98">
        <v>2018</v>
      </c>
      <c r="V69" s="98">
        <v>2019</v>
      </c>
      <c r="W69" s="98">
        <v>2020</v>
      </c>
      <c r="X69" s="75">
        <v>2021</v>
      </c>
      <c r="Z69" s="55"/>
      <c r="AA69" s="55"/>
    </row>
    <row r="70" spans="2:27" ht="7.5" customHeight="1" x14ac:dyDescent="0.3">
      <c r="B70" s="73"/>
      <c r="C70" s="67"/>
      <c r="D70" s="67"/>
      <c r="E70" s="67"/>
      <c r="F70" s="55"/>
      <c r="G70" s="55"/>
      <c r="H70" s="55"/>
      <c r="I70" s="55"/>
      <c r="J70" s="67"/>
      <c r="K70" s="55"/>
      <c r="L70" s="55"/>
      <c r="M70" s="55"/>
      <c r="N70" s="55"/>
      <c r="O70" s="67"/>
      <c r="P70" s="55"/>
      <c r="Q70" s="55"/>
      <c r="R70" s="55"/>
      <c r="S70" s="55"/>
      <c r="T70" s="67"/>
      <c r="U70" s="55"/>
      <c r="V70" s="55"/>
      <c r="W70" s="55"/>
      <c r="X70" s="76"/>
    </row>
    <row r="71" spans="2:27" x14ac:dyDescent="0.3">
      <c r="B71" s="73"/>
      <c r="C71" s="67"/>
      <c r="D71" s="67" t="s">
        <v>16</v>
      </c>
      <c r="E71" s="67"/>
      <c r="F71" s="67"/>
      <c r="G71" s="67"/>
      <c r="H71" s="67"/>
      <c r="I71" s="67"/>
      <c r="J71" s="67"/>
      <c r="K71" s="98"/>
      <c r="L71" s="67"/>
      <c r="M71" s="67"/>
      <c r="N71" s="67"/>
      <c r="O71" s="67"/>
      <c r="P71" s="67"/>
      <c r="Q71" s="67"/>
      <c r="R71" s="67"/>
      <c r="S71" s="67"/>
      <c r="T71" s="67"/>
      <c r="U71" s="67"/>
      <c r="V71" s="67"/>
      <c r="W71" s="67"/>
      <c r="X71" s="75"/>
    </row>
    <row r="72" spans="2:27" ht="5.0999999999999996" customHeight="1" x14ac:dyDescent="0.3">
      <c r="B72" s="73"/>
      <c r="C72" s="67"/>
      <c r="D72" s="67"/>
      <c r="E72" s="67"/>
      <c r="F72" s="67"/>
      <c r="G72" s="67"/>
      <c r="H72" s="67"/>
      <c r="I72" s="67"/>
      <c r="J72" s="67"/>
      <c r="K72" s="67"/>
      <c r="L72" s="67"/>
      <c r="M72" s="67"/>
      <c r="N72" s="67"/>
      <c r="O72" s="67"/>
      <c r="P72" s="67"/>
      <c r="Q72" s="67"/>
      <c r="R72" s="67"/>
      <c r="S72" s="67"/>
      <c r="T72" s="67"/>
      <c r="U72" s="67"/>
      <c r="V72" s="67"/>
      <c r="W72" s="67"/>
      <c r="X72" s="75"/>
    </row>
    <row r="73" spans="2:27" x14ac:dyDescent="0.3">
      <c r="B73" s="77">
        <v>88</v>
      </c>
      <c r="C73" s="67"/>
      <c r="D73" s="78" t="s">
        <v>17</v>
      </c>
      <c r="E73" s="67"/>
      <c r="F73" s="67"/>
      <c r="G73" s="79"/>
      <c r="H73" s="67"/>
      <c r="I73" s="67"/>
      <c r="J73" s="67"/>
      <c r="K73" s="57" t="e">
        <f>($F73/$F$98)*10^2</f>
        <v>#REF!</v>
      </c>
      <c r="L73" s="57" t="e">
        <f>($G73/$G$98)*10^2</f>
        <v>#REF!</v>
      </c>
      <c r="M73" s="57" t="e">
        <f>($H73/$H$98)*10^2</f>
        <v>#REF!</v>
      </c>
      <c r="N73" s="57"/>
      <c r="O73" s="98"/>
      <c r="P73" s="57" t="e">
        <f>($F73/$F$99)*10^2</f>
        <v>#REF!</v>
      </c>
      <c r="Q73" s="57" t="e">
        <f>($G73/$G$99)*10^2</f>
        <v>#REF!</v>
      </c>
      <c r="R73" s="57" t="e">
        <f>($H73/$H$99)*10^2</f>
        <v>#REF!</v>
      </c>
      <c r="S73" s="57"/>
      <c r="T73" s="57"/>
      <c r="U73" s="57" t="e">
        <f>($F73/$F$100)*10^2</f>
        <v>#REF!</v>
      </c>
      <c r="V73" s="57" t="e">
        <f>($G73/$G$100)*10^2</f>
        <v>#REF!</v>
      </c>
      <c r="W73" s="57" t="e">
        <f>($H73/$H$100)*10^2</f>
        <v>#REF!</v>
      </c>
      <c r="X73" s="75"/>
      <c r="Z73" s="52" t="e">
        <f>K73/$K$26*100</f>
        <v>#REF!</v>
      </c>
      <c r="AA73" s="52" t="e">
        <f>L73/$L$26*100</f>
        <v>#REF!</v>
      </c>
    </row>
    <row r="74" spans="2:27" x14ac:dyDescent="0.3">
      <c r="B74" s="77">
        <v>85</v>
      </c>
      <c r="C74" s="67"/>
      <c r="D74" s="78" t="s">
        <v>18</v>
      </c>
      <c r="E74" s="67"/>
      <c r="F74" s="79"/>
      <c r="G74" s="79"/>
      <c r="H74" s="79"/>
      <c r="I74" s="98"/>
      <c r="J74" s="98"/>
      <c r="K74" s="57" t="e">
        <f>($F74/$F$98)*10^2</f>
        <v>#REF!</v>
      </c>
      <c r="L74" s="57" t="e">
        <f t="shared" ref="L74:L77" si="0">($G74/$G$98)*10^2</f>
        <v>#REF!</v>
      </c>
      <c r="M74" s="57" t="e">
        <f t="shared" ref="M74:M76" si="1">($H74/$H$98)*10^2</f>
        <v>#REF!</v>
      </c>
      <c r="N74" s="57"/>
      <c r="O74" s="98"/>
      <c r="P74" s="57" t="e">
        <f>($F74/$F$99)*10^2</f>
        <v>#REF!</v>
      </c>
      <c r="Q74" s="57" t="e">
        <f t="shared" ref="Q74:Q77" si="2">($G74/$G$99)*10^2</f>
        <v>#REF!</v>
      </c>
      <c r="R74" s="57" t="e">
        <f>($H74/$H$99)*10^2</f>
        <v>#REF!</v>
      </c>
      <c r="S74" s="57"/>
      <c r="T74" s="57"/>
      <c r="U74" s="57" t="e">
        <f>($F74/$F$100)*10^2</f>
        <v>#REF!</v>
      </c>
      <c r="V74" s="57" t="e">
        <f>($G74/$G$100)*10^2</f>
        <v>#REF!</v>
      </c>
      <c r="W74" s="57" t="e">
        <f>($H74/$H$100)*10^2</f>
        <v>#REF!</v>
      </c>
      <c r="X74" s="80"/>
      <c r="Z74" s="52" t="e">
        <f>K74/$K$26*100</f>
        <v>#REF!</v>
      </c>
      <c r="AA74" s="52" t="e">
        <f>L74/$L$26*100</f>
        <v>#REF!</v>
      </c>
    </row>
    <row r="75" spans="2:27" x14ac:dyDescent="0.3">
      <c r="B75" s="77">
        <v>92</v>
      </c>
      <c r="C75" s="67"/>
      <c r="D75" s="78" t="s">
        <v>19</v>
      </c>
      <c r="E75" s="67"/>
      <c r="F75" s="79"/>
      <c r="G75" s="79"/>
      <c r="H75" s="79"/>
      <c r="I75" s="98"/>
      <c r="J75" s="98"/>
      <c r="K75" s="57" t="e">
        <f>($F75/$F$98)*10^2</f>
        <v>#REF!</v>
      </c>
      <c r="L75" s="57" t="e">
        <f t="shared" si="0"/>
        <v>#REF!</v>
      </c>
      <c r="M75" s="57" t="e">
        <f t="shared" si="1"/>
        <v>#REF!</v>
      </c>
      <c r="N75" s="57"/>
      <c r="O75" s="98"/>
      <c r="P75" s="57" t="e">
        <f>($F75/$F$99)*10^2</f>
        <v>#REF!</v>
      </c>
      <c r="Q75" s="57" t="e">
        <f t="shared" si="2"/>
        <v>#REF!</v>
      </c>
      <c r="R75" s="57" t="e">
        <f>($H75/$H$99)*10^2</f>
        <v>#REF!</v>
      </c>
      <c r="S75" s="57"/>
      <c r="T75" s="57"/>
      <c r="U75" s="57" t="e">
        <f>($F75/$F$100)*10^2</f>
        <v>#REF!</v>
      </c>
      <c r="V75" s="57" t="e">
        <f>($G75/$G$100)*10^2</f>
        <v>#REF!</v>
      </c>
      <c r="W75" s="57" t="e">
        <f>($H75/$H$100)*10^2</f>
        <v>#REF!</v>
      </c>
      <c r="X75" s="80"/>
      <c r="Z75" s="52" t="e">
        <f>K75/$K$26*100</f>
        <v>#REF!</v>
      </c>
      <c r="AA75" s="52" t="e">
        <f>L75/$L$26*100</f>
        <v>#REF!</v>
      </c>
    </row>
    <row r="76" spans="2:27" x14ac:dyDescent="0.3">
      <c r="B76" s="77">
        <v>86</v>
      </c>
      <c r="C76" s="67"/>
      <c r="D76" s="78" t="s">
        <v>20</v>
      </c>
      <c r="E76" s="67"/>
      <c r="F76" s="79"/>
      <c r="G76" s="79"/>
      <c r="H76" s="79"/>
      <c r="I76" s="98"/>
      <c r="J76" s="98"/>
      <c r="K76" s="57" t="e">
        <f>($F76/$F$98)*10^2</f>
        <v>#REF!</v>
      </c>
      <c r="L76" s="57" t="e">
        <f t="shared" si="0"/>
        <v>#REF!</v>
      </c>
      <c r="M76" s="57" t="e">
        <f t="shared" si="1"/>
        <v>#REF!</v>
      </c>
      <c r="N76" s="57"/>
      <c r="O76" s="98"/>
      <c r="P76" s="57" t="e">
        <f>($F76/$F$99)*10^2</f>
        <v>#REF!</v>
      </c>
      <c r="Q76" s="57" t="e">
        <f t="shared" si="2"/>
        <v>#REF!</v>
      </c>
      <c r="R76" s="57" t="e">
        <f>($H76/$H$99)*10^2</f>
        <v>#REF!</v>
      </c>
      <c r="S76" s="57"/>
      <c r="T76" s="57"/>
      <c r="U76" s="57" t="e">
        <f>($F76/$F$100)*10^2</f>
        <v>#REF!</v>
      </c>
      <c r="V76" s="57" t="e">
        <f>($G76/$G$100)*10^2</f>
        <v>#REF!</v>
      </c>
      <c r="W76" s="57" t="e">
        <f>($H76/$H$100)*10^2</f>
        <v>#REF!</v>
      </c>
      <c r="X76" s="80"/>
      <c r="Z76" s="52" t="e">
        <f>K76/$K$26*100</f>
        <v>#REF!</v>
      </c>
      <c r="AA76" s="52" t="e">
        <f>L76/$L$26*100</f>
        <v>#REF!</v>
      </c>
    </row>
    <row r="77" spans="2:27" x14ac:dyDescent="0.3">
      <c r="B77" s="77">
        <v>29</v>
      </c>
      <c r="C77" s="67"/>
      <c r="D77" s="78" t="s">
        <v>21</v>
      </c>
      <c r="E77" s="67"/>
      <c r="F77" s="79"/>
      <c r="G77" s="79"/>
      <c r="H77" s="79"/>
      <c r="I77" s="98"/>
      <c r="J77" s="98"/>
      <c r="K77" s="57" t="e">
        <f>($F77/$F$98)*10^2</f>
        <v>#REF!</v>
      </c>
      <c r="L77" s="57" t="e">
        <f t="shared" si="0"/>
        <v>#REF!</v>
      </c>
      <c r="M77" s="57" t="e">
        <f>($H77/$H$98)*10^2</f>
        <v>#REF!</v>
      </c>
      <c r="N77" s="57"/>
      <c r="O77" s="98"/>
      <c r="P77" s="57" t="e">
        <f>($F77/$F$99)*10^2</f>
        <v>#REF!</v>
      </c>
      <c r="Q77" s="57" t="e">
        <f t="shared" si="2"/>
        <v>#REF!</v>
      </c>
      <c r="R77" s="57" t="e">
        <f>($H77/$H$99)*10^2</f>
        <v>#REF!</v>
      </c>
      <c r="S77" s="57"/>
      <c r="T77" s="57"/>
      <c r="U77" s="57" t="e">
        <f>($F77/$F$100)*10^2</f>
        <v>#REF!</v>
      </c>
      <c r="V77" s="57" t="e">
        <f>($G77/$G$100)*10^2</f>
        <v>#REF!</v>
      </c>
      <c r="W77" s="57" t="e">
        <f>($H77/$H$100)*10^2</f>
        <v>#REF!</v>
      </c>
      <c r="X77" s="80"/>
      <c r="Z77" s="52" t="e">
        <f>K77/$K$26*100</f>
        <v>#REF!</v>
      </c>
      <c r="AA77" s="52" t="e">
        <f>L77/$L$26*100</f>
        <v>#REF!</v>
      </c>
    </row>
    <row r="78" spans="2:27" ht="5.0999999999999996" customHeight="1" x14ac:dyDescent="0.3">
      <c r="B78" s="77"/>
      <c r="C78" s="67"/>
      <c r="D78" s="78"/>
      <c r="E78" s="67"/>
      <c r="F78" s="79"/>
      <c r="G78" s="79"/>
      <c r="H78" s="79"/>
      <c r="I78" s="98"/>
      <c r="J78" s="98"/>
      <c r="K78" s="57"/>
      <c r="L78" s="57"/>
      <c r="M78" s="57"/>
      <c r="N78" s="57"/>
      <c r="O78" s="98"/>
      <c r="P78" s="57"/>
      <c r="Q78" s="57"/>
      <c r="R78" s="57"/>
      <c r="S78" s="57"/>
      <c r="T78" s="57"/>
      <c r="U78" s="57"/>
      <c r="V78" s="57"/>
      <c r="W78" s="57"/>
      <c r="X78" s="80"/>
      <c r="Z78" s="52"/>
      <c r="AA78" s="52"/>
    </row>
    <row r="79" spans="2:27" x14ac:dyDescent="0.3">
      <c r="B79" s="77"/>
      <c r="C79" s="67"/>
      <c r="D79" s="78" t="s">
        <v>22</v>
      </c>
      <c r="E79" s="67"/>
      <c r="F79" s="79"/>
      <c r="G79" s="79"/>
      <c r="H79" s="79"/>
      <c r="I79" s="98"/>
      <c r="J79" s="98"/>
      <c r="K79" s="57"/>
      <c r="L79" s="98"/>
      <c r="M79" s="98"/>
      <c r="N79" s="98"/>
      <c r="O79" s="98"/>
      <c r="P79" s="57"/>
      <c r="Q79" s="57"/>
      <c r="R79" s="57"/>
      <c r="S79" s="57"/>
      <c r="T79" s="57"/>
      <c r="U79" s="57"/>
      <c r="V79" s="57"/>
      <c r="W79" s="57"/>
      <c r="X79" s="80"/>
      <c r="Z79" s="52"/>
      <c r="AA79" s="52"/>
    </row>
    <row r="80" spans="2:27" ht="5.0999999999999996" customHeight="1" x14ac:dyDescent="0.3">
      <c r="B80" s="77"/>
      <c r="C80" s="67"/>
      <c r="D80" s="67"/>
      <c r="E80" s="67"/>
      <c r="F80" s="79"/>
      <c r="G80" s="79"/>
      <c r="H80" s="79"/>
      <c r="I80" s="98"/>
      <c r="J80" s="98"/>
      <c r="K80" s="57"/>
      <c r="L80" s="98"/>
      <c r="M80" s="98"/>
      <c r="N80" s="98"/>
      <c r="O80" s="98"/>
      <c r="P80" s="57"/>
      <c r="Q80" s="57"/>
      <c r="R80" s="57"/>
      <c r="S80" s="57"/>
      <c r="T80" s="57"/>
      <c r="U80" s="57"/>
      <c r="V80" s="57"/>
      <c r="W80" s="57"/>
      <c r="X80" s="80"/>
      <c r="Z80" s="52"/>
      <c r="AA80" s="52"/>
    </row>
    <row r="81" spans="2:27" x14ac:dyDescent="0.3">
      <c r="B81" s="77" t="str">
        <f>"01"</f>
        <v>01</v>
      </c>
      <c r="C81" s="67"/>
      <c r="D81" s="78" t="s">
        <v>23</v>
      </c>
      <c r="E81" s="67"/>
      <c r="F81" s="79"/>
      <c r="G81" s="79"/>
      <c r="H81" s="79"/>
      <c r="I81" s="98"/>
      <c r="J81" s="98"/>
      <c r="K81" s="57" t="e">
        <f>($F81/$F$98)*10^2</f>
        <v>#REF!</v>
      </c>
      <c r="L81" s="57" t="e">
        <f t="shared" ref="L81:L82" si="3">($G81/$G$98)*10^2</f>
        <v>#REF!</v>
      </c>
      <c r="M81" s="57" t="e">
        <f>($H81/$H$98)*10^2</f>
        <v>#REF!</v>
      </c>
      <c r="N81" s="57"/>
      <c r="O81" s="98"/>
      <c r="P81" s="57" t="e">
        <f>($F81/$F$99)*10^2</f>
        <v>#REF!</v>
      </c>
      <c r="Q81" s="57" t="e">
        <f t="shared" ref="Q81:Q82" si="4">($G81/$G$99)*10^2</f>
        <v>#REF!</v>
      </c>
      <c r="R81" s="57" t="e">
        <f>($H81/$H$99)*10^2</f>
        <v>#REF!</v>
      </c>
      <c r="S81" s="57"/>
      <c r="T81" s="57"/>
      <c r="U81" s="57" t="e">
        <f>($F81/$F$100)*10^2</f>
        <v>#REF!</v>
      </c>
      <c r="V81" s="57" t="e">
        <f>($G81/$G$100)*10^2</f>
        <v>#REF!</v>
      </c>
      <c r="W81" s="57" t="e">
        <f>($H81/$H$100)*10^2</f>
        <v>#REF!</v>
      </c>
      <c r="X81" s="80"/>
      <c r="Z81" s="52" t="e">
        <f>K81/$K$26*100</f>
        <v>#REF!</v>
      </c>
      <c r="AA81" s="52" t="e">
        <f>L81/$L$26*100</f>
        <v>#REF!</v>
      </c>
    </row>
    <row r="82" spans="2:27" x14ac:dyDescent="0.3">
      <c r="B82" s="77">
        <v>21</v>
      </c>
      <c r="C82" s="67"/>
      <c r="D82" s="78" t="s">
        <v>24</v>
      </c>
      <c r="E82" s="67"/>
      <c r="F82" s="79"/>
      <c r="G82" s="79"/>
      <c r="H82" s="79"/>
      <c r="I82" s="98"/>
      <c r="J82" s="98"/>
      <c r="K82" s="57" t="e">
        <f>($F82/$F$98)*10^2</f>
        <v>#REF!</v>
      </c>
      <c r="L82" s="57" t="e">
        <f t="shared" si="3"/>
        <v>#REF!</v>
      </c>
      <c r="M82" s="57" t="e">
        <f>($H82/$H$98)*10^2</f>
        <v>#REF!</v>
      </c>
      <c r="N82" s="57"/>
      <c r="O82" s="98"/>
      <c r="P82" s="57" t="e">
        <f>($F82/$F$99)*10^2</f>
        <v>#REF!</v>
      </c>
      <c r="Q82" s="57" t="e">
        <f t="shared" si="4"/>
        <v>#REF!</v>
      </c>
      <c r="R82" s="57" t="e">
        <f>($H82/$H$99)*10^2</f>
        <v>#REF!</v>
      </c>
      <c r="S82" s="57"/>
      <c r="T82" s="57"/>
      <c r="U82" s="57" t="e">
        <f>($F82/$F$100)*10^2</f>
        <v>#REF!</v>
      </c>
      <c r="V82" s="57" t="e">
        <f>($G82/$G$100)*10^2</f>
        <v>#REF!</v>
      </c>
      <c r="W82" s="57" t="e">
        <f>($H82/$H$100)*10^2</f>
        <v>#REF!</v>
      </c>
      <c r="X82" s="80"/>
      <c r="Z82" s="52" t="e">
        <f>K82/$K$26*100</f>
        <v>#REF!</v>
      </c>
      <c r="AA82" s="52" t="e">
        <f>L82/$L$26*100</f>
        <v>#REF!</v>
      </c>
    </row>
    <row r="83" spans="2:27" ht="5.0999999999999996" customHeight="1" x14ac:dyDescent="0.3">
      <c r="B83" s="77"/>
      <c r="C83" s="67"/>
      <c r="D83" s="78"/>
      <c r="E83" s="67"/>
      <c r="F83" s="79"/>
      <c r="G83" s="79"/>
      <c r="H83" s="79"/>
      <c r="I83" s="98"/>
      <c r="J83" s="98"/>
      <c r="K83" s="57"/>
      <c r="L83" s="57"/>
      <c r="M83" s="57"/>
      <c r="N83" s="57"/>
      <c r="O83" s="98"/>
      <c r="P83" s="57"/>
      <c r="Q83" s="57"/>
      <c r="R83" s="57"/>
      <c r="S83" s="57"/>
      <c r="T83" s="57"/>
      <c r="U83" s="57"/>
      <c r="V83" s="57"/>
      <c r="W83" s="57"/>
      <c r="X83" s="80"/>
      <c r="Z83" s="52"/>
      <c r="AA83" s="52"/>
    </row>
    <row r="84" spans="2:27" x14ac:dyDescent="0.3">
      <c r="B84" s="77"/>
      <c r="C84" s="67"/>
      <c r="D84" s="67" t="s">
        <v>25</v>
      </c>
      <c r="E84" s="67"/>
      <c r="F84" s="79"/>
      <c r="G84" s="79"/>
      <c r="H84" s="79"/>
      <c r="I84" s="98"/>
      <c r="J84" s="98"/>
      <c r="K84" s="57" t="e">
        <f>SUM(K73:K82)</f>
        <v>#REF!</v>
      </c>
      <c r="L84" s="57" t="e">
        <f>SUM(L73:L82)</f>
        <v>#REF!</v>
      </c>
      <c r="M84" s="57" t="e">
        <f>($H84/$H$98)*10^2</f>
        <v>#REF!</v>
      </c>
      <c r="N84" s="57"/>
      <c r="O84" s="98"/>
      <c r="P84" s="57" t="e">
        <f>SUM(P73:P82)</f>
        <v>#REF!</v>
      </c>
      <c r="Q84" s="57" t="e">
        <f>SUM(Q73:Q82)</f>
        <v>#REF!</v>
      </c>
      <c r="R84" s="57" t="e">
        <f>($H84/$H$99)*10^2</f>
        <v>#REF!</v>
      </c>
      <c r="S84" s="57"/>
      <c r="T84" s="57"/>
      <c r="U84" s="57" t="e">
        <f>SUM(U73:U82)</f>
        <v>#REF!</v>
      </c>
      <c r="V84" s="57" t="e">
        <f>SUM(V73:V82)</f>
        <v>#REF!</v>
      </c>
      <c r="W84" s="57" t="e">
        <f>($H84/$H$100)*10^2</f>
        <v>#REF!</v>
      </c>
      <c r="X84" s="80"/>
      <c r="Z84" s="52" t="e">
        <f>K84/$K$26*100</f>
        <v>#REF!</v>
      </c>
      <c r="AA84" s="52" t="e">
        <f>L84/$L$26*100</f>
        <v>#REF!</v>
      </c>
    </row>
    <row r="85" spans="2:27" x14ac:dyDescent="0.3">
      <c r="B85" s="81"/>
      <c r="C85" s="67"/>
      <c r="D85" s="67"/>
      <c r="E85" s="67"/>
      <c r="F85" s="79"/>
      <c r="G85" s="79"/>
      <c r="H85" s="79"/>
      <c r="I85" s="98"/>
      <c r="J85" s="98"/>
      <c r="K85" s="57"/>
      <c r="L85" s="57"/>
      <c r="M85" s="57"/>
      <c r="N85" s="57"/>
      <c r="O85" s="98"/>
      <c r="P85" s="57"/>
      <c r="Q85" s="57"/>
      <c r="R85" s="57"/>
      <c r="S85" s="57"/>
      <c r="T85" s="57"/>
      <c r="U85" s="57"/>
      <c r="V85" s="57"/>
      <c r="W85" s="57"/>
      <c r="X85" s="80"/>
      <c r="Z85" s="62"/>
      <c r="AA85" s="62"/>
    </row>
    <row r="86" spans="2:27" x14ac:dyDescent="0.3">
      <c r="B86" s="81"/>
      <c r="C86" s="67"/>
      <c r="D86" s="78" t="s">
        <v>26</v>
      </c>
      <c r="E86" s="67"/>
      <c r="F86" s="79"/>
      <c r="G86" s="79"/>
      <c r="H86" s="79"/>
      <c r="I86" s="98"/>
      <c r="J86" s="98"/>
      <c r="K86" s="57"/>
      <c r="L86" s="82"/>
      <c r="M86" s="82"/>
      <c r="N86" s="82"/>
      <c r="O86" s="98"/>
      <c r="P86" s="57"/>
      <c r="Q86" s="57"/>
      <c r="R86" s="57"/>
      <c r="S86" s="57"/>
      <c r="T86" s="57"/>
      <c r="U86" s="57"/>
      <c r="V86" s="57"/>
      <c r="W86" s="57"/>
      <c r="X86" s="80"/>
      <c r="Z86" s="63" t="s">
        <v>27</v>
      </c>
      <c r="AA86" s="62"/>
    </row>
    <row r="87" spans="2:27" x14ac:dyDescent="0.3">
      <c r="B87" s="81"/>
      <c r="C87" s="67"/>
      <c r="D87" s="67" t="s">
        <v>28</v>
      </c>
      <c r="E87" s="67"/>
      <c r="F87" s="79"/>
      <c r="G87" s="79"/>
      <c r="H87" s="79"/>
      <c r="I87" s="98"/>
      <c r="J87" s="98"/>
      <c r="K87" s="57" t="e">
        <f>($F87/$F$98)*10^2</f>
        <v>#REF!</v>
      </c>
      <c r="L87" s="82" t="e">
        <f t="shared" ref="L87" si="5">($G87/$G$98)*10^2</f>
        <v>#REF!</v>
      </c>
      <c r="M87" s="82" t="e">
        <f>($H87/$H$98)*10^2</f>
        <v>#REF!</v>
      </c>
      <c r="N87" s="82"/>
      <c r="O87" s="98"/>
      <c r="P87" s="57" t="e">
        <f>($F87/$F$99)*10^2</f>
        <v>#REF!</v>
      </c>
      <c r="Q87" s="57" t="e">
        <f t="shared" ref="Q87:Q88" si="6">($G87/$G$99)*10^2</f>
        <v>#REF!</v>
      </c>
      <c r="R87" s="57" t="e">
        <f>($H87/$H$99)*10^2</f>
        <v>#REF!</v>
      </c>
      <c r="S87" s="57"/>
      <c r="T87" s="57"/>
      <c r="U87" s="57" t="e">
        <f>($F87/$F$100)*10^2</f>
        <v>#REF!</v>
      </c>
      <c r="V87" s="57" t="e">
        <f>($G87/$G$100)*10^2</f>
        <v>#REF!</v>
      </c>
      <c r="W87" s="57" t="e">
        <f>($H87/$H$100)*10^2</f>
        <v>#REF!</v>
      </c>
      <c r="X87" s="80"/>
      <c r="Z87" s="64">
        <v>2018</v>
      </c>
      <c r="AA87" s="64">
        <v>2019</v>
      </c>
    </row>
    <row r="88" spans="2:27" x14ac:dyDescent="0.3">
      <c r="B88" s="81"/>
      <c r="C88" s="67"/>
      <c r="D88" s="95" t="s">
        <v>29</v>
      </c>
      <c r="E88" s="67"/>
      <c r="F88" s="79">
        <v>2081.223894400759</v>
      </c>
      <c r="G88" s="79">
        <v>2666.5399311722776</v>
      </c>
      <c r="H88" s="79">
        <v>2463.781730467374</v>
      </c>
      <c r="I88" s="98"/>
      <c r="J88" s="98"/>
      <c r="K88" s="57" t="e">
        <f>($F88/$F$98)*10^2</f>
        <v>#REF!</v>
      </c>
      <c r="L88" s="57" t="e">
        <f>($G88/$G$98)*10^2</f>
        <v>#REF!</v>
      </c>
      <c r="M88" s="57" t="e">
        <f>($H88/$H$98)*10^2</f>
        <v>#REF!</v>
      </c>
      <c r="N88" s="57"/>
      <c r="O88" s="98"/>
      <c r="P88" s="57" t="e">
        <f>($F88/$F$99)*10^2</f>
        <v>#REF!</v>
      </c>
      <c r="Q88" s="57" t="e">
        <f t="shared" si="6"/>
        <v>#REF!</v>
      </c>
      <c r="R88" s="57" t="e">
        <f>($H88/$H$99)*10^2</f>
        <v>#REF!</v>
      </c>
      <c r="S88" s="57"/>
      <c r="T88" s="57"/>
      <c r="U88" s="57" t="e">
        <f>($F88/$F$100)*10^2</f>
        <v>#REF!</v>
      </c>
      <c r="V88" s="57" t="e">
        <f>($G88/$G$100)*10^2</f>
        <v>#REF!</v>
      </c>
      <c r="W88" s="57" t="e">
        <f>($H88/$H$100)*10^2</f>
        <v>#REF!</v>
      </c>
      <c r="X88" s="80"/>
      <c r="Z88" s="62" t="e">
        <f>K88-K87</f>
        <v>#REF!</v>
      </c>
      <c r="AA88" s="62" t="e">
        <f>L88-L87</f>
        <v>#REF!</v>
      </c>
    </row>
    <row r="89" spans="2:27" ht="7.5" customHeight="1" x14ac:dyDescent="0.3">
      <c r="B89" s="81"/>
      <c r="C89" s="67"/>
      <c r="D89" s="78"/>
      <c r="E89" s="67"/>
      <c r="F89" s="79"/>
      <c r="G89" s="79"/>
      <c r="H89" s="79"/>
      <c r="I89" s="98"/>
      <c r="J89" s="98"/>
      <c r="K89" s="57"/>
      <c r="L89" s="57"/>
      <c r="M89" s="57"/>
      <c r="N89" s="57"/>
      <c r="O89" s="98"/>
      <c r="P89" s="57"/>
      <c r="Q89" s="57"/>
      <c r="R89" s="57"/>
      <c r="S89" s="57"/>
      <c r="T89" s="57"/>
      <c r="U89" s="57"/>
      <c r="V89" s="57"/>
      <c r="W89" s="57"/>
      <c r="X89" s="80"/>
      <c r="Z89" s="65"/>
      <c r="AA89" s="65"/>
    </row>
    <row r="90" spans="2:27" ht="7.5" customHeight="1" thickBot="1" x14ac:dyDescent="0.35">
      <c r="B90" s="83"/>
      <c r="C90" s="84"/>
      <c r="D90" s="85"/>
      <c r="E90" s="84"/>
      <c r="F90" s="86"/>
      <c r="G90" s="86"/>
      <c r="H90" s="86"/>
      <c r="I90" s="87"/>
      <c r="J90" s="87"/>
      <c r="K90" s="88"/>
      <c r="L90" s="88"/>
      <c r="M90" s="88"/>
      <c r="N90" s="88"/>
      <c r="O90" s="87"/>
      <c r="P90" s="89"/>
      <c r="Q90" s="89"/>
      <c r="R90" s="89"/>
      <c r="S90" s="89"/>
      <c r="T90" s="88"/>
      <c r="U90" s="89"/>
      <c r="V90" s="89"/>
      <c r="W90" s="89"/>
      <c r="X90" s="90"/>
    </row>
    <row r="91" spans="2:27" ht="30.6" customHeight="1" x14ac:dyDescent="0.3">
      <c r="B91" s="711" t="s">
        <v>30</v>
      </c>
      <c r="C91" s="711"/>
      <c r="D91" s="711"/>
      <c r="E91" s="711"/>
      <c r="F91" s="711"/>
      <c r="G91" s="711"/>
      <c r="H91" s="711"/>
      <c r="I91" s="711"/>
      <c r="J91" s="711"/>
      <c r="K91" s="711"/>
      <c r="L91" s="711"/>
      <c r="M91" s="711"/>
      <c r="N91" s="711"/>
      <c r="O91" s="711"/>
      <c r="P91" s="711"/>
      <c r="Q91" s="711"/>
      <c r="R91" s="711"/>
      <c r="S91" s="711"/>
      <c r="T91" s="711"/>
      <c r="U91" s="711"/>
      <c r="V91" s="711"/>
      <c r="W91" s="711"/>
      <c r="X91" s="97"/>
    </row>
    <row r="92" spans="2:27" ht="7.5" customHeight="1" x14ac:dyDescent="0.3">
      <c r="B92" s="56"/>
      <c r="C92" s="56"/>
      <c r="D92" s="56"/>
      <c r="E92" s="56"/>
      <c r="F92" s="56"/>
      <c r="G92" s="56"/>
      <c r="H92" s="56"/>
      <c r="I92" s="56"/>
      <c r="J92" s="56"/>
      <c r="K92" s="56"/>
      <c r="L92" s="56"/>
      <c r="M92" s="56"/>
      <c r="N92" s="56"/>
      <c r="O92" s="56"/>
      <c r="P92" s="56"/>
      <c r="Q92" s="56"/>
      <c r="R92" s="56"/>
      <c r="S92" s="56"/>
      <c r="T92" s="56"/>
      <c r="U92" s="56"/>
      <c r="V92" s="56"/>
      <c r="W92" s="56"/>
      <c r="X92" s="56"/>
    </row>
    <row r="93" spans="2:27" x14ac:dyDescent="0.3">
      <c r="D93" s="45"/>
    </row>
    <row r="94" spans="2:27" x14ac:dyDescent="0.3">
      <c r="D94" s="44" t="s">
        <v>31</v>
      </c>
      <c r="F94" s="61">
        <f>SUM(F73:F82)</f>
        <v>0</v>
      </c>
      <c r="G94" s="61">
        <f>SUM(G73:G82)</f>
        <v>0</v>
      </c>
      <c r="H94" s="61">
        <f>SUM(H73:H82)</f>
        <v>0</v>
      </c>
      <c r="I94" s="96"/>
      <c r="J94" s="96"/>
      <c r="K94" s="52" t="e">
        <f>($F94/$F$98)*10^2</f>
        <v>#REF!</v>
      </c>
      <c r="L94" s="52" t="e">
        <f>($G94/$G$98)*10^2</f>
        <v>#REF!</v>
      </c>
      <c r="M94" s="52" t="e">
        <f>($H94/$H$98)*10^2</f>
        <v>#REF!</v>
      </c>
      <c r="N94" s="52"/>
      <c r="O94" s="96"/>
      <c r="P94" s="52" t="e">
        <f>($F94/$F$99)*10^2</f>
        <v>#REF!</v>
      </c>
      <c r="Q94" s="52" t="e">
        <f>($G94/$G$99)*10^2</f>
        <v>#REF!</v>
      </c>
      <c r="R94" s="52" t="e">
        <f>($H94/$H$99)*10^2</f>
        <v>#REF!</v>
      </c>
      <c r="S94" s="52"/>
      <c r="T94" s="52"/>
      <c r="U94" s="52" t="e">
        <f>($F94/$F$100)*10^2</f>
        <v>#REF!</v>
      </c>
      <c r="V94" s="52" t="e">
        <f>($G94/$G$100)*10^2</f>
        <v>#REF!</v>
      </c>
      <c r="W94" s="52" t="e">
        <f>($H94/$H$100)*10^2</f>
        <v>#REF!</v>
      </c>
      <c r="X94" s="52"/>
    </row>
    <row r="95" spans="2:27" x14ac:dyDescent="0.3">
      <c r="D95" s="45"/>
      <c r="K95" s="66"/>
    </row>
    <row r="96" spans="2:27" x14ac:dyDescent="0.3">
      <c r="D96" s="45"/>
    </row>
    <row r="97" spans="2:9" x14ac:dyDescent="0.3">
      <c r="B97" s="46" t="s">
        <v>1</v>
      </c>
      <c r="C97" s="46"/>
      <c r="D97" s="46"/>
      <c r="E97" s="46"/>
      <c r="F97" s="44" t="e">
        <f>#REF!</f>
        <v>#REF!</v>
      </c>
      <c r="G97" s="44" t="e">
        <f>#REF!</f>
        <v>#REF!</v>
      </c>
      <c r="H97" s="44" t="e">
        <f>#REF!</f>
        <v>#REF!</v>
      </c>
      <c r="I97" s="44" t="e">
        <f>#REF!</f>
        <v>#REF!</v>
      </c>
    </row>
    <row r="98" spans="2:9" x14ac:dyDescent="0.3">
      <c r="B98" s="44" t="s">
        <v>2</v>
      </c>
      <c r="D98" s="44" t="s">
        <v>3</v>
      </c>
      <c r="F98" s="68" t="e">
        <f>#REF!</f>
        <v>#REF!</v>
      </c>
      <c r="G98" s="68" t="e">
        <f>#REF!</f>
        <v>#REF!</v>
      </c>
      <c r="H98" s="68" t="e">
        <f>#REF!</f>
        <v>#REF!</v>
      </c>
      <c r="I98" s="68" t="e">
        <f>#REF!</f>
        <v>#REF!</v>
      </c>
    </row>
    <row r="99" spans="2:9" x14ac:dyDescent="0.3">
      <c r="B99" s="44" t="s">
        <v>4</v>
      </c>
      <c r="D99" s="44" t="s">
        <v>5</v>
      </c>
      <c r="F99" s="68" t="e">
        <f>#REF!</f>
        <v>#REF!</v>
      </c>
      <c r="G99" s="68" t="e">
        <f>#REF!</f>
        <v>#REF!</v>
      </c>
      <c r="H99" s="68" t="e">
        <f>#REF!</f>
        <v>#REF!</v>
      </c>
      <c r="I99" s="68" t="e">
        <f>#REF!</f>
        <v>#REF!</v>
      </c>
    </row>
    <row r="100" spans="2:9" x14ac:dyDescent="0.3">
      <c r="B100" s="44" t="s">
        <v>4</v>
      </c>
      <c r="D100" s="44" t="s">
        <v>6</v>
      </c>
      <c r="F100" s="68" t="e">
        <f>#REF!</f>
        <v>#REF!</v>
      </c>
      <c r="G100" s="68" t="e">
        <f>#REF!</f>
        <v>#REF!</v>
      </c>
      <c r="H100" s="68" t="e">
        <f>#REF!</f>
        <v>#REF!</v>
      </c>
      <c r="I100" s="68" t="e">
        <f>#REF!</f>
        <v>#REF!</v>
      </c>
    </row>
  </sheetData>
  <mergeCells count="17">
    <mergeCell ref="Z6:AA6"/>
    <mergeCell ref="B30:W30"/>
    <mergeCell ref="B61:W61"/>
    <mergeCell ref="F6:I6"/>
    <mergeCell ref="K6:N6"/>
    <mergeCell ref="P6:S6"/>
    <mergeCell ref="U6:X6"/>
    <mergeCell ref="F37:I37"/>
    <mergeCell ref="K37:N37"/>
    <mergeCell ref="P37:S37"/>
    <mergeCell ref="U37:X37"/>
    <mergeCell ref="Z37:AA37"/>
    <mergeCell ref="F68:I68"/>
    <mergeCell ref="K68:N68"/>
    <mergeCell ref="P68:S68"/>
    <mergeCell ref="U68:X68"/>
    <mergeCell ref="B91:W91"/>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M24"/>
  <sheetViews>
    <sheetView showGridLines="0" tabSelected="1" zoomScaleNormal="100" workbookViewId="0">
      <selection activeCell="B2" sqref="B2"/>
    </sheetView>
  </sheetViews>
  <sheetFormatPr defaultColWidth="8.7109375" defaultRowHeight="15" x14ac:dyDescent="0.25"/>
  <cols>
    <col min="1" max="1" width="8.7109375" style="195"/>
    <col min="2" max="2" width="39.42578125" style="195" customWidth="1"/>
    <col min="3" max="5" width="11.42578125" style="195" bestFit="1" customWidth="1"/>
    <col min="6" max="6" width="8.7109375" style="195"/>
    <col min="7" max="7" width="6.5703125" style="195" customWidth="1"/>
    <col min="8" max="8" width="5.42578125" style="195" customWidth="1"/>
    <col min="9" max="9" width="21" style="195" customWidth="1"/>
    <col min="10" max="13" width="10.28515625" style="195" customWidth="1"/>
    <col min="14" max="16384" width="8.7109375" style="195"/>
  </cols>
  <sheetData>
    <row r="2" spans="2:13" ht="16.899999999999999" customHeight="1" x14ac:dyDescent="0.25">
      <c r="B2" s="627" t="s">
        <v>555</v>
      </c>
      <c r="C2" s="626"/>
    </row>
    <row r="3" spans="2:13" ht="15.75" thickBot="1" x14ac:dyDescent="0.3">
      <c r="B3" s="2"/>
    </row>
    <row r="4" spans="2:13" ht="15.75" thickBot="1" x14ac:dyDescent="0.3">
      <c r="B4" s="195" t="s">
        <v>412</v>
      </c>
      <c r="C4" s="199">
        <v>2018</v>
      </c>
      <c r="D4" s="200">
        <v>2019</v>
      </c>
      <c r="E4" s="200">
        <v>2020</v>
      </c>
      <c r="F4" s="201">
        <v>2021</v>
      </c>
      <c r="I4" s="195" t="s">
        <v>413</v>
      </c>
      <c r="J4" s="199">
        <v>2018</v>
      </c>
      <c r="K4" s="200">
        <v>2019</v>
      </c>
      <c r="L4" s="200">
        <v>2020</v>
      </c>
      <c r="M4" s="201">
        <v>2021</v>
      </c>
    </row>
    <row r="5" spans="2:13" x14ac:dyDescent="0.25">
      <c r="B5" s="195" t="s">
        <v>576</v>
      </c>
      <c r="C5" s="202">
        <v>392.80689392630347</v>
      </c>
      <c r="D5" s="203">
        <v>279.53593349326934</v>
      </c>
      <c r="E5" s="203">
        <v>270.96643524864658</v>
      </c>
      <c r="F5" s="204">
        <v>294.44841566728098</v>
      </c>
      <c r="I5" s="195" t="s">
        <v>576</v>
      </c>
      <c r="J5" s="330">
        <v>0.88074592457411183</v>
      </c>
      <c r="K5" s="331">
        <v>0.56755506886214446</v>
      </c>
      <c r="L5" s="331">
        <v>0.54999875413268606</v>
      </c>
      <c r="M5" s="332">
        <v>0.49072017639891985</v>
      </c>
    </row>
    <row r="6" spans="2:13" ht="15.75" thickBot="1" x14ac:dyDescent="0.3">
      <c r="B6" s="195" t="s">
        <v>577</v>
      </c>
      <c r="C6" s="99">
        <v>2008.01020312218</v>
      </c>
      <c r="D6" s="100">
        <v>2538.3531687027107</v>
      </c>
      <c r="E6" s="100">
        <v>2285.2107961804168</v>
      </c>
      <c r="F6" s="112">
        <v>2464.4597585801257</v>
      </c>
      <c r="I6" s="195" t="s">
        <v>577</v>
      </c>
      <c r="J6" s="333">
        <v>4.5023313751588603</v>
      </c>
      <c r="K6" s="334">
        <v>5.1537388751997337</v>
      </c>
      <c r="L6" s="334">
        <v>4.6384456793567779</v>
      </c>
      <c r="M6" s="335">
        <v>4.107205415650883</v>
      </c>
    </row>
    <row r="7" spans="2:13" ht="15.75" thickBot="1" x14ac:dyDescent="0.3">
      <c r="B7" s="195" t="s">
        <v>578</v>
      </c>
      <c r="C7" s="639">
        <v>2400.8170970484834</v>
      </c>
      <c r="D7" s="640">
        <v>2817.8891021959798</v>
      </c>
      <c r="E7" s="640">
        <v>2556.1772314290633</v>
      </c>
      <c r="F7" s="641">
        <v>2758.9081742474068</v>
      </c>
      <c r="I7" s="195" t="s">
        <v>578</v>
      </c>
      <c r="J7" s="336">
        <v>5.3830772997329719</v>
      </c>
      <c r="K7" s="337">
        <v>5.7212939440618786</v>
      </c>
      <c r="L7" s="337">
        <v>5.1884444334894635</v>
      </c>
      <c r="M7" s="338">
        <v>4.597925592049803</v>
      </c>
    </row>
    <row r="9" spans="2:13" x14ac:dyDescent="0.25">
      <c r="C9" s="205"/>
      <c r="D9" s="205"/>
      <c r="E9" s="205"/>
      <c r="J9" s="196"/>
      <c r="K9" s="196"/>
      <c r="L9" s="196"/>
    </row>
    <row r="10" spans="2:13" x14ac:dyDescent="0.25">
      <c r="C10" s="205"/>
      <c r="D10" s="205"/>
      <c r="E10" s="205"/>
      <c r="J10" s="196"/>
      <c r="K10" s="196"/>
      <c r="L10" s="196"/>
    </row>
    <row r="11" spans="2:13" x14ac:dyDescent="0.25">
      <c r="C11" s="205"/>
      <c r="D11" s="205"/>
      <c r="E11" s="205"/>
      <c r="J11" s="196"/>
      <c r="K11" s="196"/>
      <c r="L11" s="196"/>
    </row>
    <row r="12" spans="2:13" x14ac:dyDescent="0.25">
      <c r="C12" s="205"/>
      <c r="D12" s="205"/>
      <c r="E12" s="205"/>
      <c r="J12" s="196"/>
      <c r="K12" s="196"/>
      <c r="L12" s="196"/>
    </row>
    <row r="13" spans="2:13" x14ac:dyDescent="0.25">
      <c r="C13" s="205"/>
      <c r="D13" s="205"/>
      <c r="E13" s="205"/>
      <c r="J13" s="196"/>
      <c r="K13" s="196"/>
      <c r="L13" s="196"/>
    </row>
    <row r="14" spans="2:13" x14ac:dyDescent="0.25">
      <c r="C14" s="205"/>
      <c r="D14" s="205"/>
      <c r="E14" s="205"/>
      <c r="J14" s="196"/>
      <c r="K14" s="196"/>
      <c r="L14" s="196"/>
    </row>
    <row r="15" spans="2:13" x14ac:dyDescent="0.25">
      <c r="C15" s="205"/>
      <c r="D15" s="205"/>
      <c r="E15" s="205"/>
      <c r="J15" s="196"/>
      <c r="K15" s="196"/>
      <c r="L15" s="196"/>
    </row>
    <row r="16" spans="2:13" x14ac:dyDescent="0.25">
      <c r="C16" s="205"/>
      <c r="D16" s="205"/>
      <c r="E16" s="205"/>
      <c r="J16" s="196"/>
      <c r="K16" s="196"/>
      <c r="L16" s="196"/>
    </row>
    <row r="17" spans="2:13" x14ac:dyDescent="0.25">
      <c r="C17" s="205"/>
      <c r="D17" s="205"/>
      <c r="E17" s="205"/>
      <c r="J17" s="196"/>
      <c r="K17" s="196"/>
      <c r="L17" s="196"/>
    </row>
    <row r="18" spans="2:13" x14ac:dyDescent="0.25">
      <c r="C18" s="205"/>
      <c r="D18" s="205"/>
      <c r="E18" s="205"/>
      <c r="J18" s="196"/>
      <c r="K18" s="196"/>
      <c r="L18" s="196"/>
    </row>
    <row r="19" spans="2:13" x14ac:dyDescent="0.25">
      <c r="C19" s="205"/>
      <c r="D19" s="205"/>
      <c r="E19" s="205"/>
      <c r="J19" s="196"/>
      <c r="K19" s="196"/>
      <c r="L19" s="196"/>
    </row>
    <row r="20" spans="2:13" x14ac:dyDescent="0.25">
      <c r="D20" s="191"/>
      <c r="E20" s="191"/>
      <c r="F20" s="191"/>
      <c r="G20" s="191"/>
      <c r="H20" s="191"/>
      <c r="J20" s="191"/>
      <c r="K20" s="191"/>
      <c r="L20" s="191"/>
      <c r="M20" s="191"/>
    </row>
    <row r="21" spans="2:13" x14ac:dyDescent="0.25">
      <c r="D21" s="192"/>
      <c r="E21" s="192"/>
      <c r="F21" s="191"/>
      <c r="G21" s="191"/>
      <c r="H21" s="191"/>
      <c r="J21" s="193"/>
      <c r="K21" s="193"/>
      <c r="L21" s="192"/>
      <c r="M21" s="191"/>
    </row>
    <row r="22" spans="2:13" x14ac:dyDescent="0.25">
      <c r="C22" s="205"/>
      <c r="D22" s="205"/>
      <c r="E22" s="205"/>
      <c r="J22" s="196"/>
      <c r="K22" s="196"/>
      <c r="L22" s="196"/>
    </row>
    <row r="23" spans="2:13" x14ac:dyDescent="0.25">
      <c r="C23" s="205"/>
      <c r="D23" s="205"/>
      <c r="E23" s="205"/>
      <c r="J23" s="196"/>
      <c r="K23" s="196"/>
      <c r="L23" s="196"/>
    </row>
    <row r="24" spans="2:13" x14ac:dyDescent="0.25">
      <c r="B24" s="195" t="s">
        <v>579</v>
      </c>
      <c r="C24" s="205"/>
      <c r="D24" s="205"/>
      <c r="E24" s="205"/>
      <c r="I24" s="195" t="s">
        <v>580</v>
      </c>
      <c r="J24" s="196"/>
      <c r="K24" s="196"/>
      <c r="L24" s="19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I145"/>
  <sheetViews>
    <sheetView showGridLines="0" zoomScaleNormal="100" workbookViewId="0">
      <selection activeCell="P84" sqref="P84"/>
    </sheetView>
  </sheetViews>
  <sheetFormatPr defaultColWidth="8.7109375" defaultRowHeight="15.75" x14ac:dyDescent="0.3"/>
  <cols>
    <col min="1" max="1" width="8.7109375" style="44"/>
    <col min="2" max="2" width="2.5703125" style="44" customWidth="1"/>
    <col min="3" max="3" width="36.28515625" style="44" customWidth="1"/>
    <col min="4" max="4" width="2.5703125" style="44" customWidth="1"/>
    <col min="5" max="5" width="26" style="44" bestFit="1" customWidth="1"/>
    <col min="6" max="6" width="2.5703125" style="44" customWidth="1"/>
    <col min="7" max="7" width="122.7109375" style="44" customWidth="1"/>
    <col min="8" max="8" width="2.5703125" style="44" customWidth="1"/>
    <col min="9" max="9" width="14.7109375" style="44" customWidth="1"/>
    <col min="10" max="11" width="12.28515625" style="44" customWidth="1"/>
    <col min="12" max="12" width="11.28515625" style="44" customWidth="1"/>
    <col min="13" max="13" width="2.5703125" style="44" customWidth="1"/>
    <col min="14" max="17" width="9" style="44" customWidth="1"/>
    <col min="18" max="18" width="2.5703125" style="44" customWidth="1"/>
    <col min="19" max="22" width="8.5703125" style="47" customWidth="1"/>
    <col min="23" max="23" width="2.5703125" style="47" customWidth="1"/>
    <col min="24" max="27" width="10.28515625" style="47" customWidth="1"/>
    <col min="28" max="28" width="2.5703125" style="47" customWidth="1"/>
    <col min="29" max="29" width="8.7109375" style="47"/>
    <col min="30" max="16384" width="8.7109375" style="44"/>
  </cols>
  <sheetData>
    <row r="1" spans="1:31" ht="27.6" customHeight="1" x14ac:dyDescent="0.3">
      <c r="D1" s="2" t="s">
        <v>557</v>
      </c>
      <c r="F1" s="2"/>
      <c r="G1" s="2"/>
    </row>
    <row r="2" spans="1:31" x14ac:dyDescent="0.3">
      <c r="C2" s="655" t="s">
        <v>44</v>
      </c>
      <c r="D2" s="655"/>
      <c r="E2" s="43"/>
      <c r="F2" s="43"/>
      <c r="G2" s="43"/>
      <c r="H2" s="43"/>
    </row>
    <row r="3" spans="1:31" ht="16.5" thickBot="1" x14ac:dyDescent="0.35">
      <c r="C3" s="656"/>
      <c r="D3" s="656"/>
      <c r="E3" s="43"/>
      <c r="F3" s="43"/>
      <c r="G3" s="43"/>
      <c r="H3" s="43"/>
    </row>
    <row r="4" spans="1:31" ht="7.5" customHeight="1" x14ac:dyDescent="0.3">
      <c r="A4" s="47"/>
      <c r="B4" s="517"/>
      <c r="C4" s="518"/>
      <c r="D4" s="519"/>
      <c r="E4" s="518"/>
      <c r="F4" s="519"/>
      <c r="G4" s="519"/>
      <c r="H4" s="519"/>
      <c r="I4" s="519"/>
      <c r="J4" s="519"/>
      <c r="K4" s="519"/>
      <c r="L4" s="519"/>
      <c r="M4" s="519"/>
      <c r="N4" s="519"/>
      <c r="O4" s="519"/>
      <c r="P4" s="519"/>
      <c r="Q4" s="520"/>
      <c r="R4" s="521"/>
      <c r="S4" s="522"/>
      <c r="T4" s="522"/>
      <c r="U4" s="522"/>
      <c r="V4" s="522"/>
      <c r="W4" s="522"/>
      <c r="X4" s="522"/>
      <c r="Y4" s="565"/>
      <c r="AB4" s="522"/>
    </row>
    <row r="5" spans="1:31" ht="64.900000000000006" customHeight="1" x14ac:dyDescent="0.3">
      <c r="A5" s="47"/>
      <c r="B5" s="521"/>
      <c r="C5" s="660" t="s">
        <v>372</v>
      </c>
      <c r="D5" s="522"/>
      <c r="E5" s="662" t="s">
        <v>373</v>
      </c>
      <c r="F5" s="522"/>
      <c r="G5" s="664" t="s">
        <v>374</v>
      </c>
      <c r="H5" s="522"/>
      <c r="I5" s="658" t="s">
        <v>412</v>
      </c>
      <c r="J5" s="658"/>
      <c r="K5" s="658"/>
      <c r="L5" s="658"/>
      <c r="M5" s="522"/>
      <c r="N5" s="658" t="s">
        <v>413</v>
      </c>
      <c r="O5" s="658"/>
      <c r="P5" s="658"/>
      <c r="Q5" s="659"/>
      <c r="R5" s="522"/>
      <c r="S5" s="657"/>
      <c r="T5" s="657"/>
      <c r="U5" s="657"/>
      <c r="V5" s="657"/>
      <c r="W5" s="522"/>
      <c r="X5" s="657"/>
      <c r="Y5" s="657"/>
      <c r="Z5" s="657"/>
      <c r="AA5" s="657"/>
      <c r="AB5" s="522"/>
    </row>
    <row r="6" spans="1:31" ht="7.5" customHeight="1" x14ac:dyDescent="0.3">
      <c r="A6" s="47"/>
      <c r="B6" s="521"/>
      <c r="C6" s="660"/>
      <c r="D6" s="522"/>
      <c r="E6" s="662"/>
      <c r="F6" s="522"/>
      <c r="G6" s="664"/>
      <c r="H6" s="522"/>
      <c r="I6" s="523"/>
      <c r="J6" s="523"/>
      <c r="K6" s="523"/>
      <c r="L6" s="523"/>
      <c r="M6" s="522"/>
      <c r="N6" s="523"/>
      <c r="O6" s="523"/>
      <c r="P6" s="523"/>
      <c r="Q6" s="524"/>
      <c r="R6" s="522"/>
      <c r="S6" s="522"/>
      <c r="T6" s="522"/>
      <c r="U6" s="522"/>
      <c r="V6" s="522"/>
      <c r="W6" s="522"/>
      <c r="X6" s="522"/>
      <c r="Y6" s="565"/>
      <c r="AB6" s="522"/>
      <c r="AE6" s="566"/>
    </row>
    <row r="7" spans="1:31" ht="7.5" customHeight="1" x14ac:dyDescent="0.3">
      <c r="A7" s="47"/>
      <c r="B7" s="521"/>
      <c r="C7" s="660"/>
      <c r="D7" s="522"/>
      <c r="E7" s="662"/>
      <c r="F7" s="522"/>
      <c r="G7" s="664"/>
      <c r="H7" s="522"/>
      <c r="I7" s="522"/>
      <c r="J7" s="522"/>
      <c r="K7" s="522"/>
      <c r="L7" s="522"/>
      <c r="M7" s="522"/>
      <c r="N7" s="522"/>
      <c r="O7" s="522"/>
      <c r="P7" s="522"/>
      <c r="Q7" s="525"/>
      <c r="R7" s="522"/>
      <c r="S7" s="522"/>
      <c r="T7" s="522"/>
      <c r="U7" s="522"/>
      <c r="V7" s="522"/>
      <c r="W7" s="522"/>
      <c r="X7" s="522"/>
      <c r="Y7" s="522"/>
      <c r="Z7" s="522"/>
      <c r="AA7" s="522"/>
      <c r="AB7" s="522"/>
      <c r="AE7" s="566"/>
    </row>
    <row r="8" spans="1:31" ht="19.5" x14ac:dyDescent="0.3">
      <c r="A8" s="47"/>
      <c r="B8" s="526"/>
      <c r="C8" s="661"/>
      <c r="D8" s="522"/>
      <c r="E8" s="663"/>
      <c r="F8" s="522"/>
      <c r="G8" s="665"/>
      <c r="H8" s="522"/>
      <c r="I8" s="527">
        <v>2018</v>
      </c>
      <c r="J8" s="527">
        <v>2019</v>
      </c>
      <c r="K8" s="527">
        <v>2020</v>
      </c>
      <c r="L8" s="527">
        <v>2021</v>
      </c>
      <c r="M8" s="528"/>
      <c r="N8" s="527">
        <v>2018</v>
      </c>
      <c r="O8" s="527">
        <v>2019</v>
      </c>
      <c r="P8" s="527">
        <v>2020</v>
      </c>
      <c r="Q8" s="529">
        <v>2021</v>
      </c>
      <c r="R8" s="528"/>
      <c r="S8" s="574"/>
      <c r="T8" s="574"/>
      <c r="U8" s="574"/>
      <c r="V8" s="574"/>
      <c r="W8" s="528"/>
      <c r="X8" s="574"/>
      <c r="Y8" s="574"/>
      <c r="Z8" s="574"/>
      <c r="AA8" s="574"/>
      <c r="AB8" s="528"/>
    </row>
    <row r="9" spans="1:31" ht="7.5" customHeight="1" x14ac:dyDescent="0.3">
      <c r="A9" s="47"/>
      <c r="B9" s="521"/>
      <c r="C9" s="530"/>
      <c r="D9" s="522"/>
      <c r="E9" s="530"/>
      <c r="F9" s="522"/>
      <c r="G9" s="522"/>
      <c r="H9" s="522"/>
      <c r="I9" s="522"/>
      <c r="J9" s="522"/>
      <c r="K9" s="522"/>
      <c r="L9" s="522"/>
      <c r="M9" s="522"/>
      <c r="N9" s="522"/>
      <c r="O9" s="522"/>
      <c r="P9" s="522"/>
      <c r="Q9" s="525"/>
      <c r="R9" s="522"/>
      <c r="S9" s="522"/>
      <c r="T9" s="522"/>
      <c r="U9" s="522"/>
      <c r="V9" s="522"/>
      <c r="W9" s="522"/>
      <c r="X9" s="522"/>
      <c r="Y9" s="565"/>
      <c r="AB9" s="522"/>
      <c r="AE9" s="566"/>
    </row>
    <row r="10" spans="1:31" ht="19.5" x14ac:dyDescent="0.3">
      <c r="A10" s="47"/>
      <c r="B10" s="521"/>
      <c r="C10" s="530"/>
      <c r="D10" s="522"/>
      <c r="E10" s="530"/>
      <c r="F10" s="522"/>
      <c r="G10" s="531" t="s">
        <v>375</v>
      </c>
      <c r="H10" s="522"/>
      <c r="I10" s="522"/>
      <c r="J10" s="522"/>
      <c r="K10" s="522"/>
      <c r="L10" s="522"/>
      <c r="M10" s="522"/>
      <c r="N10" s="522"/>
      <c r="O10" s="522"/>
      <c r="P10" s="522"/>
      <c r="Q10" s="525"/>
      <c r="R10" s="522"/>
      <c r="S10" s="522"/>
      <c r="T10" s="522"/>
      <c r="U10" s="522"/>
      <c r="V10" s="522"/>
      <c r="W10" s="522"/>
      <c r="X10" s="522"/>
      <c r="Y10" s="565"/>
      <c r="AB10" s="522"/>
    </row>
    <row r="11" spans="1:31" ht="7.5" customHeight="1" x14ac:dyDescent="0.3">
      <c r="A11" s="47"/>
      <c r="B11" s="521"/>
      <c r="C11" s="530"/>
      <c r="D11" s="522"/>
      <c r="E11" s="530"/>
      <c r="F11" s="522"/>
      <c r="G11" s="522"/>
      <c r="H11" s="522"/>
      <c r="I11" s="522"/>
      <c r="J11" s="522"/>
      <c r="K11" s="522"/>
      <c r="L11" s="522"/>
      <c r="M11" s="522"/>
      <c r="N11" s="522"/>
      <c r="O11" s="522"/>
      <c r="P11" s="522"/>
      <c r="Q11" s="525"/>
      <c r="R11" s="522"/>
      <c r="S11" s="522"/>
      <c r="T11" s="522"/>
      <c r="U11" s="522"/>
      <c r="V11" s="522"/>
      <c r="W11" s="522"/>
      <c r="X11" s="522"/>
      <c r="Y11" s="565"/>
      <c r="AB11" s="522"/>
    </row>
    <row r="12" spans="1:31" ht="19.5" x14ac:dyDescent="0.3">
      <c r="A12" s="47"/>
      <c r="B12" s="532"/>
      <c r="C12" s="530" t="s">
        <v>94</v>
      </c>
      <c r="D12" s="522"/>
      <c r="E12" s="530" t="s">
        <v>95</v>
      </c>
      <c r="F12" s="522"/>
      <c r="G12" s="530" t="s">
        <v>376</v>
      </c>
      <c r="H12" s="522"/>
      <c r="I12" s="533">
        <v>7.0199999809265137</v>
      </c>
      <c r="J12" s="533">
        <v>6.190000057220459</v>
      </c>
      <c r="K12" s="533">
        <v>5.3499999046325684</v>
      </c>
      <c r="L12" s="533">
        <v>6.130000114440918</v>
      </c>
      <c r="M12" s="533"/>
      <c r="N12" s="533">
        <v>1.6000000759959221E-2</v>
      </c>
      <c r="O12" s="533">
        <v>1.3000000268220901E-2</v>
      </c>
      <c r="P12" s="533">
        <v>1.0999999940395355E-2</v>
      </c>
      <c r="Q12" s="534">
        <v>9.9999997764825821E-3</v>
      </c>
      <c r="R12" s="533"/>
      <c r="S12" s="533"/>
      <c r="T12" s="533"/>
      <c r="U12" s="533"/>
      <c r="V12" s="533"/>
      <c r="W12" s="533"/>
      <c r="X12" s="533"/>
      <c r="Y12" s="533"/>
      <c r="Z12" s="533"/>
      <c r="AA12" s="533"/>
      <c r="AB12" s="533"/>
    </row>
    <row r="13" spans="1:31" ht="19.5" x14ac:dyDescent="0.3">
      <c r="A13" s="47"/>
      <c r="B13" s="532"/>
      <c r="C13" s="530" t="s">
        <v>94</v>
      </c>
      <c r="D13" s="522"/>
      <c r="E13" s="530" t="s">
        <v>95</v>
      </c>
      <c r="F13" s="522"/>
      <c r="G13" s="535" t="s">
        <v>377</v>
      </c>
      <c r="H13" s="522"/>
      <c r="I13" s="533">
        <v>2.25</v>
      </c>
      <c r="J13" s="533">
        <v>1.6699999570846558</v>
      </c>
      <c r="K13" s="533">
        <v>1.1799999475479126</v>
      </c>
      <c r="L13" s="533">
        <v>1.4099999666213989</v>
      </c>
      <c r="M13" s="533"/>
      <c r="N13" s="533">
        <v>4.999999888241291E-3</v>
      </c>
      <c r="O13" s="533">
        <v>3.0000000260770321E-3</v>
      </c>
      <c r="P13" s="533">
        <v>2.0000000949949026E-3</v>
      </c>
      <c r="Q13" s="534">
        <v>2.0000000949949026E-3</v>
      </c>
      <c r="R13" s="533"/>
      <c r="S13" s="533"/>
      <c r="T13" s="533"/>
      <c r="U13" s="533"/>
      <c r="V13" s="533"/>
      <c r="W13" s="533"/>
      <c r="X13" s="533"/>
      <c r="Y13" s="533"/>
      <c r="Z13" s="533"/>
      <c r="AA13" s="533"/>
      <c r="AB13" s="533"/>
    </row>
    <row r="14" spans="1:31" ht="19.5" x14ac:dyDescent="0.3">
      <c r="A14" s="47"/>
      <c r="B14" s="532"/>
      <c r="C14" s="530" t="s">
        <v>94</v>
      </c>
      <c r="D14" s="522"/>
      <c r="E14" s="530" t="s">
        <v>95</v>
      </c>
      <c r="F14" s="522"/>
      <c r="G14" s="535" t="s">
        <v>378</v>
      </c>
      <c r="H14" s="522"/>
      <c r="I14" s="533">
        <v>4.7699999809265137</v>
      </c>
      <c r="J14" s="533">
        <v>4.5199999809265137</v>
      </c>
      <c r="K14" s="533">
        <v>4.1700000762939453</v>
      </c>
      <c r="L14" s="533">
        <v>4.7199997901916504</v>
      </c>
      <c r="M14" s="533"/>
      <c r="N14" s="533">
        <v>1.0999999940395355E-2</v>
      </c>
      <c r="O14" s="533">
        <v>8.999999612569809E-3</v>
      </c>
      <c r="P14" s="533">
        <v>8.0000003799796104E-3</v>
      </c>
      <c r="Q14" s="534">
        <v>8.0000003799796104E-3</v>
      </c>
      <c r="R14" s="533"/>
      <c r="S14" s="533"/>
      <c r="T14" s="533"/>
      <c r="U14" s="533"/>
      <c r="V14" s="533"/>
      <c r="W14" s="533"/>
      <c r="X14" s="533"/>
      <c r="Y14" s="533"/>
      <c r="Z14" s="533"/>
      <c r="AA14" s="533"/>
      <c r="AB14" s="533"/>
    </row>
    <row r="15" spans="1:31" ht="19.5" x14ac:dyDescent="0.3">
      <c r="A15" s="47"/>
      <c r="B15" s="532"/>
      <c r="C15" s="530" t="s">
        <v>365</v>
      </c>
      <c r="D15" s="522"/>
      <c r="E15" s="530" t="s">
        <v>366</v>
      </c>
      <c r="F15" s="522"/>
      <c r="G15" s="536" t="s">
        <v>379</v>
      </c>
      <c r="H15" s="522"/>
      <c r="I15" s="533">
        <v>102.80999755859375</v>
      </c>
      <c r="J15" s="533">
        <v>100.01000213623047</v>
      </c>
      <c r="K15" s="533">
        <v>85.19000244140625</v>
      </c>
      <c r="L15" s="533">
        <v>160.8800048828125</v>
      </c>
      <c r="M15" s="533"/>
      <c r="N15" s="533">
        <v>0.23100000619888306</v>
      </c>
      <c r="O15" s="533">
        <v>0.20299999415874481</v>
      </c>
      <c r="P15" s="533">
        <v>0.17299999296665192</v>
      </c>
      <c r="Q15" s="534">
        <v>0.26800000667572021</v>
      </c>
      <c r="R15" s="533"/>
      <c r="S15" s="533"/>
      <c r="T15" s="533"/>
      <c r="U15" s="533"/>
      <c r="V15" s="533"/>
      <c r="W15" s="533"/>
      <c r="X15" s="533"/>
      <c r="Y15" s="533"/>
      <c r="Z15" s="533"/>
      <c r="AA15" s="533"/>
      <c r="AB15" s="533"/>
    </row>
    <row r="16" spans="1:31" ht="19.5" x14ac:dyDescent="0.3">
      <c r="A16" s="47"/>
      <c r="B16" s="532"/>
      <c r="C16" s="530" t="s">
        <v>367</v>
      </c>
      <c r="D16" s="522"/>
      <c r="E16" s="530">
        <v>82.2</v>
      </c>
      <c r="F16" s="522"/>
      <c r="G16" s="536" t="s">
        <v>380</v>
      </c>
      <c r="H16" s="522"/>
      <c r="I16" s="533">
        <v>3.5299999713897705</v>
      </c>
      <c r="J16" s="533">
        <v>2.4200000762939453</v>
      </c>
      <c r="K16" s="533">
        <v>1.9099999666213989</v>
      </c>
      <c r="L16" s="533">
        <v>1.4900000095367432</v>
      </c>
      <c r="M16" s="533"/>
      <c r="N16" s="533">
        <v>8.0000003799796104E-3</v>
      </c>
      <c r="O16" s="533">
        <v>4.999999888241291E-3</v>
      </c>
      <c r="P16" s="533">
        <v>4.0000001899898052E-3</v>
      </c>
      <c r="Q16" s="534">
        <v>2.0000000949949026E-3</v>
      </c>
      <c r="R16" s="533"/>
      <c r="S16" s="533"/>
      <c r="T16" s="533"/>
      <c r="U16" s="533"/>
      <c r="V16" s="533"/>
      <c r="W16" s="533"/>
      <c r="X16" s="533"/>
      <c r="Y16" s="533"/>
      <c r="Z16" s="533"/>
      <c r="AA16" s="533"/>
      <c r="AB16" s="533"/>
    </row>
    <row r="17" spans="1:28" ht="19.5" x14ac:dyDescent="0.3">
      <c r="A17" s="47"/>
      <c r="B17" s="532"/>
      <c r="C17" s="530">
        <v>21</v>
      </c>
      <c r="D17" s="522"/>
      <c r="E17" s="530" t="s">
        <v>158</v>
      </c>
      <c r="F17" s="522"/>
      <c r="G17" s="536" t="s">
        <v>381</v>
      </c>
      <c r="H17" s="522"/>
      <c r="I17" s="537">
        <v>0.25999999046325684</v>
      </c>
      <c r="J17" s="537">
        <v>0.12999999523162842</v>
      </c>
      <c r="K17" s="537">
        <v>5.000000074505806E-2</v>
      </c>
      <c r="L17" s="537">
        <v>5.000000074505806E-2</v>
      </c>
      <c r="M17" s="533"/>
      <c r="N17" s="533">
        <v>1.0000000474974513E-3</v>
      </c>
      <c r="O17" s="533">
        <v>0</v>
      </c>
      <c r="P17" s="533">
        <v>0</v>
      </c>
      <c r="Q17" s="534">
        <v>0</v>
      </c>
      <c r="R17" s="533"/>
      <c r="S17" s="533"/>
      <c r="T17" s="533"/>
      <c r="U17" s="533"/>
      <c r="V17" s="533"/>
      <c r="W17" s="533"/>
      <c r="X17" s="533"/>
      <c r="Y17" s="533"/>
      <c r="Z17" s="533"/>
      <c r="AA17" s="533"/>
      <c r="AB17" s="533"/>
    </row>
    <row r="18" spans="1:28" ht="19.5" x14ac:dyDescent="0.3">
      <c r="A18" s="47"/>
      <c r="B18" s="532"/>
      <c r="C18" s="530">
        <v>19</v>
      </c>
      <c r="D18" s="522"/>
      <c r="E18" s="530">
        <v>86</v>
      </c>
      <c r="F18" s="522"/>
      <c r="G18" s="536" t="s">
        <v>382</v>
      </c>
      <c r="H18" s="522"/>
      <c r="I18" s="537">
        <v>51.779998779296875</v>
      </c>
      <c r="J18" s="537">
        <v>18.370000839233398</v>
      </c>
      <c r="K18" s="537">
        <v>16.75</v>
      </c>
      <c r="L18" s="537">
        <v>18.790000915527344</v>
      </c>
      <c r="M18" s="533"/>
      <c r="N18" s="533">
        <v>0.11599999666213989</v>
      </c>
      <c r="O18" s="533">
        <v>3.7000000476837158E-2</v>
      </c>
      <c r="P18" s="533">
        <v>3.4000001847743988E-2</v>
      </c>
      <c r="Q18" s="534">
        <v>3.0999999493360519E-2</v>
      </c>
      <c r="R18" s="533"/>
      <c r="S18" s="533"/>
      <c r="T18" s="533"/>
      <c r="U18" s="533"/>
      <c r="V18" s="533"/>
      <c r="W18" s="533"/>
      <c r="X18" s="533"/>
      <c r="Y18" s="533"/>
      <c r="Z18" s="533"/>
      <c r="AA18" s="533"/>
      <c r="AB18" s="533"/>
    </row>
    <row r="19" spans="1:28" ht="19.5" x14ac:dyDescent="0.3">
      <c r="A19" s="47"/>
      <c r="B19" s="532"/>
      <c r="C19" s="530">
        <v>5</v>
      </c>
      <c r="D19" s="522"/>
      <c r="E19" s="530" t="s">
        <v>9</v>
      </c>
      <c r="F19" s="522"/>
      <c r="G19" s="536" t="s">
        <v>383</v>
      </c>
      <c r="H19" s="522"/>
      <c r="I19" s="537">
        <v>23.017641427418809</v>
      </c>
      <c r="J19" s="537">
        <v>26.727152417466559</v>
      </c>
      <c r="K19" s="537">
        <v>33.043666608044305</v>
      </c>
      <c r="L19" s="537">
        <v>34.621640451714171</v>
      </c>
      <c r="M19" s="533"/>
      <c r="N19" s="533">
        <v>5.1609822011705393E-2</v>
      </c>
      <c r="O19" s="533">
        <v>5.4265405671537766E-2</v>
      </c>
      <c r="P19" s="533">
        <v>6.7070947181053053E-2</v>
      </c>
      <c r="Q19" s="534">
        <v>5.769953786704321E-2</v>
      </c>
      <c r="R19" s="533"/>
      <c r="S19" s="533"/>
      <c r="T19" s="533"/>
      <c r="U19" s="533"/>
      <c r="V19" s="533"/>
      <c r="W19" s="533"/>
      <c r="X19" s="533"/>
      <c r="Y19" s="533"/>
      <c r="Z19" s="533"/>
      <c r="AA19" s="533"/>
      <c r="AB19" s="533"/>
    </row>
    <row r="20" spans="1:28" ht="19.5" x14ac:dyDescent="0.3">
      <c r="A20" s="47"/>
      <c r="B20" s="532"/>
      <c r="C20" s="530">
        <v>4</v>
      </c>
      <c r="D20" s="522"/>
      <c r="E20" s="530" t="s">
        <v>120</v>
      </c>
      <c r="F20" s="522"/>
      <c r="G20" s="536" t="s">
        <v>384</v>
      </c>
      <c r="H20" s="522"/>
      <c r="I20" s="533">
        <v>7.820000171661377</v>
      </c>
      <c r="J20" s="533">
        <v>5.6599998474121094</v>
      </c>
      <c r="K20" s="533">
        <v>6.9800000190734863</v>
      </c>
      <c r="L20" s="533">
        <v>66.489997863769531</v>
      </c>
      <c r="M20" s="533"/>
      <c r="N20" s="533">
        <v>1.7999999225139618E-2</v>
      </c>
      <c r="O20" s="533">
        <v>1.0999999940395355E-2</v>
      </c>
      <c r="P20" s="533">
        <v>1.4000000432133675E-2</v>
      </c>
      <c r="Q20" s="534">
        <v>0.11100000143051147</v>
      </c>
      <c r="R20" s="533"/>
      <c r="S20" s="533"/>
      <c r="T20" s="533"/>
      <c r="U20" s="533"/>
      <c r="V20" s="533"/>
      <c r="W20" s="533"/>
      <c r="X20" s="533"/>
      <c r="Y20" s="533"/>
      <c r="Z20" s="533"/>
      <c r="AA20" s="533"/>
      <c r="AB20" s="533"/>
    </row>
    <row r="21" spans="1:28" ht="19.5" x14ac:dyDescent="0.3">
      <c r="A21" s="47"/>
      <c r="B21" s="532"/>
      <c r="C21" s="530"/>
      <c r="D21" s="522"/>
      <c r="E21" s="530"/>
      <c r="F21" s="522"/>
      <c r="G21" s="522"/>
      <c r="H21" s="522"/>
      <c r="I21" s="533"/>
      <c r="J21" s="533"/>
      <c r="K21" s="533"/>
      <c r="L21" s="533"/>
      <c r="M21" s="533"/>
      <c r="N21" s="533"/>
      <c r="O21" s="533"/>
      <c r="P21" s="533"/>
      <c r="Q21" s="534"/>
      <c r="R21" s="533"/>
      <c r="S21" s="533"/>
      <c r="T21" s="533"/>
      <c r="U21" s="533"/>
      <c r="V21" s="533"/>
      <c r="W21" s="533"/>
      <c r="X21" s="533"/>
      <c r="Y21" s="533"/>
      <c r="Z21" s="533"/>
      <c r="AA21" s="533"/>
      <c r="AB21" s="533"/>
    </row>
    <row r="22" spans="1:28" ht="19.5" x14ac:dyDescent="0.3">
      <c r="A22" s="47"/>
      <c r="B22" s="532"/>
      <c r="C22" s="530"/>
      <c r="D22" s="522"/>
      <c r="E22" s="530"/>
      <c r="F22" s="522"/>
      <c r="G22" s="538" t="s">
        <v>385</v>
      </c>
      <c r="H22" s="522"/>
      <c r="I22" s="533">
        <v>188.41763770808899</v>
      </c>
      <c r="J22" s="533">
        <v>153.84715540246717</v>
      </c>
      <c r="K22" s="533">
        <v>142.29366904065887</v>
      </c>
      <c r="L22" s="533">
        <v>221.96164601714887</v>
      </c>
      <c r="M22" s="533"/>
      <c r="N22" s="533">
        <v>0.42360982512884204</v>
      </c>
      <c r="O22" s="533">
        <v>0.31126539983400786</v>
      </c>
      <c r="P22" s="533">
        <v>0.28807094266041328</v>
      </c>
      <c r="Q22" s="534">
        <v>0.36869954460609333</v>
      </c>
      <c r="R22" s="533"/>
      <c r="S22" s="533"/>
      <c r="T22" s="533"/>
      <c r="U22" s="533"/>
      <c r="V22" s="533"/>
      <c r="W22" s="533"/>
      <c r="X22" s="533"/>
      <c r="Y22" s="533"/>
      <c r="Z22" s="533"/>
      <c r="AA22" s="533"/>
      <c r="AB22" s="533"/>
    </row>
    <row r="23" spans="1:28" ht="7.5" customHeight="1" x14ac:dyDescent="0.3">
      <c r="A23" s="47"/>
      <c r="B23" s="532"/>
      <c r="C23" s="530"/>
      <c r="D23" s="522"/>
      <c r="E23" s="530"/>
      <c r="F23" s="522"/>
      <c r="G23" s="522"/>
      <c r="H23" s="522"/>
      <c r="I23" s="533"/>
      <c r="J23" s="533"/>
      <c r="K23" s="533"/>
      <c r="L23" s="533"/>
      <c r="M23" s="533"/>
      <c r="N23" s="533"/>
      <c r="O23" s="533"/>
      <c r="P23" s="533"/>
      <c r="Q23" s="534"/>
      <c r="R23" s="533"/>
      <c r="S23" s="533"/>
      <c r="T23" s="533"/>
      <c r="U23" s="533"/>
      <c r="V23" s="533"/>
      <c r="W23" s="533"/>
      <c r="X23" s="533"/>
      <c r="Y23" s="533"/>
      <c r="Z23" s="533"/>
      <c r="AA23" s="533"/>
      <c r="AB23" s="533"/>
    </row>
    <row r="24" spans="1:28" ht="19.5" x14ac:dyDescent="0.3">
      <c r="A24" s="47"/>
      <c r="B24" s="532"/>
      <c r="C24" s="530"/>
      <c r="D24" s="522"/>
      <c r="E24" s="530"/>
      <c r="F24" s="522"/>
      <c r="G24" s="531" t="s">
        <v>386</v>
      </c>
      <c r="H24" s="522"/>
      <c r="I24" s="533"/>
      <c r="J24" s="533"/>
      <c r="K24" s="533"/>
      <c r="L24" s="533"/>
      <c r="M24" s="533"/>
      <c r="N24" s="533"/>
      <c r="O24" s="533"/>
      <c r="P24" s="533"/>
      <c r="Q24" s="534"/>
      <c r="R24" s="533"/>
      <c r="S24" s="533"/>
      <c r="T24" s="533"/>
      <c r="U24" s="533"/>
      <c r="V24" s="533"/>
      <c r="W24" s="533"/>
      <c r="X24" s="533"/>
      <c r="Y24" s="533"/>
      <c r="Z24" s="533"/>
      <c r="AA24" s="533"/>
      <c r="AB24" s="533"/>
    </row>
    <row r="25" spans="1:28" ht="7.15" customHeight="1" x14ac:dyDescent="0.3">
      <c r="A25" s="47"/>
      <c r="B25" s="532"/>
      <c r="C25" s="530"/>
      <c r="D25" s="522"/>
      <c r="E25" s="530"/>
      <c r="F25" s="522"/>
      <c r="G25" s="522"/>
      <c r="H25" s="522"/>
      <c r="I25" s="533"/>
      <c r="J25" s="533"/>
      <c r="K25" s="533"/>
      <c r="L25" s="533"/>
      <c r="M25" s="533"/>
      <c r="N25" s="533"/>
      <c r="O25" s="533"/>
      <c r="P25" s="533"/>
      <c r="Q25" s="534"/>
      <c r="R25" s="533"/>
      <c r="S25" s="533"/>
      <c r="T25" s="533"/>
      <c r="U25" s="533"/>
      <c r="V25" s="533"/>
      <c r="W25" s="533"/>
      <c r="X25" s="533"/>
      <c r="Y25" s="533"/>
      <c r="Z25" s="533"/>
      <c r="AA25" s="533"/>
      <c r="AB25" s="533"/>
    </row>
    <row r="26" spans="1:28" ht="19.5" x14ac:dyDescent="0.3">
      <c r="A26" s="47"/>
      <c r="B26" s="532"/>
      <c r="C26" s="530" t="s">
        <v>368</v>
      </c>
      <c r="D26" s="522"/>
      <c r="E26" s="530">
        <v>99</v>
      </c>
      <c r="F26" s="522"/>
      <c r="G26" s="539" t="s">
        <v>387</v>
      </c>
      <c r="H26" s="522"/>
      <c r="I26" s="533">
        <v>31.590000152587891</v>
      </c>
      <c r="J26" s="533">
        <v>25.840000152587891</v>
      </c>
      <c r="K26" s="533">
        <v>32.25</v>
      </c>
      <c r="L26" s="533">
        <v>42.810001373291016</v>
      </c>
      <c r="M26" s="533"/>
      <c r="N26" s="533">
        <v>7.1000002324581146E-2</v>
      </c>
      <c r="O26" s="533">
        <v>5.2000001072883606E-2</v>
      </c>
      <c r="P26" s="533">
        <v>6.4999997615814209E-2</v>
      </c>
      <c r="Q26" s="534">
        <v>7.1000002324581146E-2</v>
      </c>
      <c r="R26" s="533"/>
      <c r="S26" s="533"/>
      <c r="T26" s="533"/>
      <c r="U26" s="533"/>
      <c r="V26" s="533"/>
      <c r="W26" s="533"/>
      <c r="X26" s="533"/>
      <c r="Y26" s="533"/>
      <c r="Z26" s="533"/>
      <c r="AA26" s="533"/>
      <c r="AB26" s="533"/>
    </row>
    <row r="27" spans="1:28" ht="19.5" x14ac:dyDescent="0.3">
      <c r="A27" s="47"/>
      <c r="B27" s="532"/>
      <c r="C27" s="530"/>
      <c r="D27" s="522"/>
      <c r="E27" s="530" t="s">
        <v>96</v>
      </c>
      <c r="F27" s="522"/>
      <c r="G27" s="540" t="s">
        <v>388</v>
      </c>
      <c r="H27" s="522"/>
      <c r="I27" s="533">
        <v>24.620000839233398</v>
      </c>
      <c r="J27" s="533">
        <v>20.139999389648438</v>
      </c>
      <c r="K27" s="533">
        <v>25.129999160766602</v>
      </c>
      <c r="L27" s="533">
        <v>33.360000610351563</v>
      </c>
      <c r="M27" s="533"/>
      <c r="N27" s="533">
        <v>5.4999999701976776E-2</v>
      </c>
      <c r="O27" s="533">
        <v>4.1000001132488251E-2</v>
      </c>
      <c r="P27" s="533">
        <v>5.0999999046325684E-2</v>
      </c>
      <c r="Q27" s="534">
        <v>5.6000001728534698E-2</v>
      </c>
      <c r="R27" s="533"/>
      <c r="S27" s="533"/>
      <c r="T27" s="533"/>
      <c r="U27" s="533"/>
      <c r="V27" s="533"/>
      <c r="W27" s="533"/>
      <c r="X27" s="533"/>
      <c r="Y27" s="533"/>
      <c r="Z27" s="533"/>
      <c r="AA27" s="533"/>
      <c r="AB27" s="533"/>
    </row>
    <row r="28" spans="1:28" ht="19.5" x14ac:dyDescent="0.3">
      <c r="A28" s="47"/>
      <c r="B28" s="532"/>
      <c r="C28" s="541">
        <v>15</v>
      </c>
      <c r="D28" s="542"/>
      <c r="E28" s="530" t="s">
        <v>145</v>
      </c>
      <c r="F28" s="522"/>
      <c r="G28" s="543" t="s">
        <v>389</v>
      </c>
      <c r="H28" s="522"/>
      <c r="I28" s="533">
        <v>0.63999998569488525</v>
      </c>
      <c r="J28" s="533">
        <v>0.82999998331069946</v>
      </c>
      <c r="K28" s="533">
        <v>0.97000002861022949</v>
      </c>
      <c r="L28" s="533">
        <v>0.93000000715255737</v>
      </c>
      <c r="M28" s="533"/>
      <c r="N28" s="533">
        <v>1.0000000474974513E-3</v>
      </c>
      <c r="O28" s="533">
        <v>2.0000000949949026E-3</v>
      </c>
      <c r="P28" s="533">
        <v>2.0000000949949026E-3</v>
      </c>
      <c r="Q28" s="534">
        <v>2.0000000949949026E-3</v>
      </c>
      <c r="R28" s="533"/>
      <c r="S28" s="533"/>
      <c r="T28" s="533"/>
      <c r="U28" s="533"/>
      <c r="V28" s="533"/>
      <c r="W28" s="533"/>
      <c r="X28" s="533"/>
      <c r="Y28" s="533"/>
      <c r="Z28" s="533"/>
      <c r="AA28" s="533"/>
      <c r="AB28" s="533"/>
    </row>
    <row r="29" spans="1:28" ht="19.5" x14ac:dyDescent="0.3">
      <c r="A29" s="47"/>
      <c r="B29" s="532"/>
      <c r="C29" s="541">
        <v>8</v>
      </c>
      <c r="D29" s="542"/>
      <c r="E29" s="530" t="s">
        <v>128</v>
      </c>
      <c r="F29" s="522"/>
      <c r="G29" s="543" t="s">
        <v>390</v>
      </c>
      <c r="H29" s="522"/>
      <c r="I29" s="533">
        <v>1.0099999904632568</v>
      </c>
      <c r="J29" s="533">
        <v>3.9500000476837158</v>
      </c>
      <c r="K29" s="533">
        <v>4.9800000190734863</v>
      </c>
      <c r="L29" s="533">
        <v>6.4499998092651367</v>
      </c>
      <c r="M29" s="533"/>
      <c r="N29" s="533">
        <v>2.0000000949949026E-3</v>
      </c>
      <c r="O29" s="533">
        <v>8.0000003799796104E-3</v>
      </c>
      <c r="P29" s="533">
        <v>9.9999997764825821E-3</v>
      </c>
      <c r="Q29" s="534">
        <v>1.0999999940395355E-2</v>
      </c>
      <c r="R29" s="533"/>
      <c r="S29" s="533"/>
      <c r="T29" s="533"/>
      <c r="U29" s="533"/>
      <c r="V29" s="533"/>
      <c r="W29" s="533"/>
      <c r="X29" s="533"/>
      <c r="Y29" s="533"/>
      <c r="Z29" s="533"/>
      <c r="AA29" s="533"/>
      <c r="AB29" s="533"/>
    </row>
    <row r="30" spans="1:28" ht="19.5" x14ac:dyDescent="0.3">
      <c r="A30" s="47"/>
      <c r="B30" s="532"/>
      <c r="C30" s="541">
        <v>7.3</v>
      </c>
      <c r="D30" s="542"/>
      <c r="E30" s="530" t="s">
        <v>126</v>
      </c>
      <c r="F30" s="522"/>
      <c r="G30" s="543" t="s">
        <v>391</v>
      </c>
      <c r="H30" s="522"/>
      <c r="I30" s="533">
        <v>0.15000000596046448</v>
      </c>
      <c r="J30" s="533">
        <v>0.28999999165534973</v>
      </c>
      <c r="K30" s="533">
        <v>0.30000001192092896</v>
      </c>
      <c r="L30" s="533">
        <v>0.43000000715255737</v>
      </c>
      <c r="M30" s="533"/>
      <c r="N30" s="533">
        <v>0</v>
      </c>
      <c r="O30" s="533">
        <v>1.0000000474974513E-3</v>
      </c>
      <c r="P30" s="533">
        <v>1.0000000474974513E-3</v>
      </c>
      <c r="Q30" s="534">
        <v>1.0000000474974513E-3</v>
      </c>
      <c r="R30" s="533"/>
      <c r="S30" s="533"/>
      <c r="T30" s="533"/>
      <c r="U30" s="533"/>
      <c r="V30" s="533"/>
      <c r="W30" s="533"/>
      <c r="X30" s="533"/>
      <c r="Y30" s="533"/>
      <c r="Z30" s="533"/>
      <c r="AA30" s="533"/>
      <c r="AB30" s="533"/>
    </row>
    <row r="31" spans="1:28" ht="19.5" x14ac:dyDescent="0.3">
      <c r="A31" s="47"/>
      <c r="B31" s="532"/>
      <c r="C31" s="541">
        <v>12</v>
      </c>
      <c r="D31" s="542"/>
      <c r="E31" s="530" t="s">
        <v>369</v>
      </c>
      <c r="F31" s="522"/>
      <c r="G31" s="543" t="s">
        <v>392</v>
      </c>
      <c r="H31" s="522"/>
      <c r="I31" s="533">
        <v>0.30000001192092896</v>
      </c>
      <c r="J31" s="533">
        <v>0.37999999523162842</v>
      </c>
      <c r="K31" s="533">
        <v>0.20999999344348907</v>
      </c>
      <c r="L31" s="533">
        <v>0.43999999761581421</v>
      </c>
      <c r="M31" s="533"/>
      <c r="N31" s="533">
        <v>1.0000000474974513E-3</v>
      </c>
      <c r="O31" s="533">
        <v>1.0000000474974513E-3</v>
      </c>
      <c r="P31" s="533">
        <v>0</v>
      </c>
      <c r="Q31" s="534">
        <v>1.0000000474974513E-3</v>
      </c>
      <c r="R31" s="533"/>
      <c r="S31" s="533"/>
      <c r="T31" s="533"/>
      <c r="U31" s="533"/>
      <c r="V31" s="533"/>
      <c r="W31" s="533"/>
      <c r="X31" s="533"/>
      <c r="Y31" s="533"/>
      <c r="Z31" s="533"/>
      <c r="AA31" s="533"/>
      <c r="AB31" s="533"/>
    </row>
    <row r="32" spans="1:28" ht="19.5" x14ac:dyDescent="0.3">
      <c r="A32" s="47"/>
      <c r="B32" s="532"/>
      <c r="C32" s="541">
        <v>9</v>
      </c>
      <c r="D32" s="542"/>
      <c r="E32" s="530" t="s">
        <v>130</v>
      </c>
      <c r="F32" s="522"/>
      <c r="G32" s="543" t="s">
        <v>393</v>
      </c>
      <c r="H32" s="522"/>
      <c r="I32" s="533">
        <v>0</v>
      </c>
      <c r="J32" s="533">
        <v>0</v>
      </c>
      <c r="K32" s="533">
        <v>0</v>
      </c>
      <c r="L32" s="533">
        <v>0</v>
      </c>
      <c r="M32" s="533"/>
      <c r="N32" s="533">
        <v>0</v>
      </c>
      <c r="O32" s="533">
        <v>0</v>
      </c>
      <c r="P32" s="533">
        <v>0</v>
      </c>
      <c r="Q32" s="534">
        <v>0</v>
      </c>
      <c r="R32" s="533"/>
      <c r="S32" s="533"/>
      <c r="T32" s="533"/>
      <c r="U32" s="533"/>
      <c r="V32" s="533"/>
      <c r="W32" s="533"/>
      <c r="X32" s="533"/>
      <c r="Y32" s="533"/>
      <c r="Z32" s="533"/>
      <c r="AA32" s="533"/>
      <c r="AB32" s="533"/>
    </row>
    <row r="33" spans="1:28" ht="19.5" x14ac:dyDescent="0.3">
      <c r="A33" s="47"/>
      <c r="B33" s="532"/>
      <c r="C33" s="541"/>
      <c r="D33" s="542"/>
      <c r="E33" s="541" t="s">
        <v>96</v>
      </c>
      <c r="F33" s="522"/>
      <c r="G33" s="543" t="s">
        <v>394</v>
      </c>
      <c r="H33" s="522"/>
      <c r="I33" s="533">
        <v>22.520000845193863</v>
      </c>
      <c r="J33" s="533">
        <v>14.689999371767044</v>
      </c>
      <c r="K33" s="533">
        <v>18.669999107718468</v>
      </c>
      <c r="L33" s="533">
        <v>25.110000789165497</v>
      </c>
      <c r="M33" s="533"/>
      <c r="N33" s="533">
        <v>5.0999999511986971E-2</v>
      </c>
      <c r="O33" s="533">
        <v>2.9000000562518835E-2</v>
      </c>
      <c r="P33" s="533">
        <v>3.7999999127350748E-2</v>
      </c>
      <c r="Q33" s="534">
        <v>4.1000001598149538E-2</v>
      </c>
      <c r="R33" s="533"/>
      <c r="S33" s="533"/>
      <c r="T33" s="533"/>
      <c r="U33" s="533"/>
      <c r="V33" s="533"/>
      <c r="W33" s="533"/>
      <c r="X33" s="533"/>
      <c r="Y33" s="533"/>
      <c r="Z33" s="533"/>
      <c r="AA33" s="533"/>
      <c r="AB33" s="533"/>
    </row>
    <row r="34" spans="1:28" ht="7.5" customHeight="1" x14ac:dyDescent="0.3">
      <c r="A34" s="47"/>
      <c r="B34" s="532"/>
      <c r="C34" s="541"/>
      <c r="D34" s="542"/>
      <c r="E34" s="541"/>
      <c r="F34" s="522"/>
      <c r="G34" s="540"/>
      <c r="H34" s="522"/>
      <c r="I34" s="533"/>
      <c r="J34" s="533"/>
      <c r="K34" s="533"/>
      <c r="L34" s="533"/>
      <c r="M34" s="533"/>
      <c r="N34" s="533"/>
      <c r="O34" s="533"/>
      <c r="P34" s="533"/>
      <c r="Q34" s="534"/>
      <c r="R34" s="533"/>
      <c r="S34" s="533"/>
      <c r="T34" s="533"/>
      <c r="U34" s="533"/>
      <c r="V34" s="533"/>
      <c r="W34" s="533"/>
      <c r="X34" s="533"/>
      <c r="Y34" s="533"/>
      <c r="Z34" s="533"/>
      <c r="AA34" s="533"/>
      <c r="AB34" s="533"/>
    </row>
    <row r="35" spans="1:28" ht="19.5" x14ac:dyDescent="0.3">
      <c r="A35" s="47"/>
      <c r="B35" s="532"/>
      <c r="C35" s="541"/>
      <c r="D35" s="542"/>
      <c r="E35" s="541" t="s">
        <v>96</v>
      </c>
      <c r="F35" s="522"/>
      <c r="G35" s="540" t="s">
        <v>395</v>
      </c>
      <c r="H35" s="522"/>
      <c r="I35" s="533">
        <v>6.9699997901916504</v>
      </c>
      <c r="J35" s="533">
        <v>5.7100000381469727</v>
      </c>
      <c r="K35" s="533">
        <v>7.119999885559082</v>
      </c>
      <c r="L35" s="533">
        <v>9.4499998092651367</v>
      </c>
      <c r="M35" s="533"/>
      <c r="N35" s="533">
        <v>1.6000000759959221E-2</v>
      </c>
      <c r="O35" s="533">
        <v>1.2000000104308128E-2</v>
      </c>
      <c r="P35" s="533">
        <v>1.4000000432133675E-2</v>
      </c>
      <c r="Q35" s="534">
        <v>1.6000000759959221E-2</v>
      </c>
      <c r="R35" s="533"/>
      <c r="S35" s="533"/>
      <c r="T35" s="533"/>
      <c r="U35" s="533"/>
      <c r="V35" s="533"/>
      <c r="W35" s="533"/>
      <c r="X35" s="533"/>
      <c r="Y35" s="533"/>
      <c r="Z35" s="533"/>
      <c r="AA35" s="533"/>
      <c r="AB35" s="533"/>
    </row>
    <row r="36" spans="1:28" ht="19.5" x14ac:dyDescent="0.3">
      <c r="A36" s="47"/>
      <c r="B36" s="532"/>
      <c r="C36" s="541">
        <v>15</v>
      </c>
      <c r="D36" s="542"/>
      <c r="E36" s="530" t="s">
        <v>145</v>
      </c>
      <c r="F36" s="522"/>
      <c r="G36" s="543" t="s">
        <v>389</v>
      </c>
      <c r="H36" s="522"/>
      <c r="I36" s="533">
        <v>0.18000000715255737</v>
      </c>
      <c r="J36" s="533">
        <v>0.23000000417232513</v>
      </c>
      <c r="K36" s="533">
        <v>0.27000001072883606</v>
      </c>
      <c r="L36" s="533">
        <v>0.25999999046325684</v>
      </c>
      <c r="M36" s="533"/>
      <c r="N36" s="533">
        <v>0</v>
      </c>
      <c r="O36" s="533">
        <v>0</v>
      </c>
      <c r="P36" s="533">
        <v>1.0000000474974513E-3</v>
      </c>
      <c r="Q36" s="534">
        <v>0</v>
      </c>
      <c r="R36" s="533"/>
      <c r="S36" s="533"/>
      <c r="T36" s="533"/>
      <c r="U36" s="533"/>
      <c r="V36" s="533"/>
      <c r="W36" s="533"/>
      <c r="X36" s="533"/>
      <c r="Y36" s="533"/>
      <c r="Z36" s="533"/>
      <c r="AA36" s="533"/>
      <c r="AB36" s="533"/>
    </row>
    <row r="37" spans="1:28" ht="19.5" x14ac:dyDescent="0.3">
      <c r="A37" s="47"/>
      <c r="B37" s="532"/>
      <c r="C37" s="530">
        <v>8</v>
      </c>
      <c r="D37" s="522"/>
      <c r="E37" s="530" t="s">
        <v>128</v>
      </c>
      <c r="F37" s="522"/>
      <c r="G37" s="543" t="s">
        <v>390</v>
      </c>
      <c r="H37" s="522"/>
      <c r="I37" s="533">
        <v>0.28999999165534973</v>
      </c>
      <c r="J37" s="533">
        <v>1.1200000047683716</v>
      </c>
      <c r="K37" s="533">
        <v>1.4099999666213989</v>
      </c>
      <c r="L37" s="533">
        <v>1.8300000429153442</v>
      </c>
      <c r="M37" s="533"/>
      <c r="N37" s="533">
        <v>1.0000000474974513E-3</v>
      </c>
      <c r="O37" s="533">
        <v>2.0000000949949026E-3</v>
      </c>
      <c r="P37" s="533">
        <v>3.0000000260770321E-3</v>
      </c>
      <c r="Q37" s="534">
        <v>3.0000000260770321E-3</v>
      </c>
      <c r="R37" s="533"/>
      <c r="S37" s="533"/>
      <c r="T37" s="533"/>
      <c r="U37" s="533"/>
      <c r="V37" s="533"/>
      <c r="W37" s="533"/>
      <c r="X37" s="533"/>
      <c r="Y37" s="533"/>
      <c r="Z37" s="533"/>
      <c r="AA37" s="533"/>
      <c r="AB37" s="533"/>
    </row>
    <row r="38" spans="1:28" ht="19.5" x14ac:dyDescent="0.3">
      <c r="A38" s="47"/>
      <c r="B38" s="532"/>
      <c r="C38" s="530">
        <v>7.3</v>
      </c>
      <c r="D38" s="522"/>
      <c r="E38" s="530" t="s">
        <v>126</v>
      </c>
      <c r="F38" s="522"/>
      <c r="G38" s="543" t="s">
        <v>391</v>
      </c>
      <c r="H38" s="522"/>
      <c r="I38" s="533">
        <v>3.9999999105930328E-2</v>
      </c>
      <c r="J38" s="533">
        <v>7.9999998211860657E-2</v>
      </c>
      <c r="K38" s="533">
        <v>9.0000003576278687E-2</v>
      </c>
      <c r="L38" s="533">
        <v>0.11999999731779099</v>
      </c>
      <c r="M38" s="533"/>
      <c r="N38" s="533">
        <v>0</v>
      </c>
      <c r="O38" s="533">
        <v>0</v>
      </c>
      <c r="P38" s="533">
        <v>0</v>
      </c>
      <c r="Q38" s="534">
        <v>0</v>
      </c>
      <c r="R38" s="533"/>
      <c r="S38" s="533"/>
      <c r="T38" s="533"/>
      <c r="U38" s="533"/>
      <c r="V38" s="533"/>
      <c r="W38" s="533"/>
      <c r="X38" s="533"/>
      <c r="Y38" s="533"/>
      <c r="Z38" s="533"/>
      <c r="AA38" s="533"/>
      <c r="AB38" s="533"/>
    </row>
    <row r="39" spans="1:28" ht="19.5" x14ac:dyDescent="0.3">
      <c r="A39" s="47"/>
      <c r="B39" s="532"/>
      <c r="C39" s="530">
        <v>12</v>
      </c>
      <c r="D39" s="522"/>
      <c r="E39" s="530" t="s">
        <v>369</v>
      </c>
      <c r="F39" s="522"/>
      <c r="G39" s="543" t="s">
        <v>392</v>
      </c>
      <c r="H39" s="522"/>
      <c r="I39" s="533">
        <v>9.0000003576278687E-2</v>
      </c>
      <c r="J39" s="533">
        <v>0.10999999940395355</v>
      </c>
      <c r="K39" s="533">
        <v>5.9999998658895493E-2</v>
      </c>
      <c r="L39" s="533">
        <v>0.11999999731779099</v>
      </c>
      <c r="M39" s="533"/>
      <c r="N39" s="533">
        <v>0</v>
      </c>
      <c r="O39" s="533">
        <v>0</v>
      </c>
      <c r="P39" s="533">
        <v>0</v>
      </c>
      <c r="Q39" s="534">
        <v>0</v>
      </c>
      <c r="R39" s="533"/>
      <c r="S39" s="533"/>
      <c r="T39" s="533"/>
      <c r="U39" s="533"/>
      <c r="V39" s="533"/>
      <c r="W39" s="533"/>
      <c r="X39" s="533"/>
      <c r="Y39" s="533"/>
      <c r="Z39" s="533"/>
      <c r="AA39" s="533"/>
      <c r="AB39" s="533"/>
    </row>
    <row r="40" spans="1:28" ht="19.5" x14ac:dyDescent="0.3">
      <c r="A40" s="47"/>
      <c r="B40" s="532"/>
      <c r="C40" s="530">
        <v>9</v>
      </c>
      <c r="D40" s="522"/>
      <c r="E40" s="530" t="s">
        <v>130</v>
      </c>
      <c r="F40" s="522"/>
      <c r="G40" s="543" t="s">
        <v>393</v>
      </c>
      <c r="H40" s="522"/>
      <c r="I40" s="533">
        <v>0</v>
      </c>
      <c r="J40" s="533">
        <v>0</v>
      </c>
      <c r="K40" s="533">
        <v>0</v>
      </c>
      <c r="L40" s="533">
        <v>0</v>
      </c>
      <c r="M40" s="533"/>
      <c r="N40" s="533">
        <v>0</v>
      </c>
      <c r="O40" s="533">
        <v>0</v>
      </c>
      <c r="P40" s="533">
        <v>0</v>
      </c>
      <c r="Q40" s="534">
        <v>0</v>
      </c>
      <c r="R40" s="533"/>
      <c r="S40" s="533"/>
      <c r="T40" s="533"/>
      <c r="U40" s="533"/>
      <c r="V40" s="533"/>
      <c r="W40" s="533"/>
      <c r="X40" s="533"/>
      <c r="Y40" s="533"/>
      <c r="Z40" s="533"/>
      <c r="AA40" s="533"/>
      <c r="AB40" s="533"/>
    </row>
    <row r="41" spans="1:28" ht="19.5" x14ac:dyDescent="0.3">
      <c r="A41" s="47"/>
      <c r="B41" s="532"/>
      <c r="C41" s="530"/>
      <c r="D41" s="522"/>
      <c r="E41" s="530" t="s">
        <v>96</v>
      </c>
      <c r="F41" s="522"/>
      <c r="G41" s="543" t="s">
        <v>394</v>
      </c>
      <c r="H41" s="522"/>
      <c r="I41" s="533">
        <v>6.3699997887015343</v>
      </c>
      <c r="J41" s="533">
        <v>4.1700000315904617</v>
      </c>
      <c r="K41" s="533">
        <v>5.2899999059736729</v>
      </c>
      <c r="L41" s="533">
        <v>7.1199997812509537</v>
      </c>
      <c r="M41" s="533"/>
      <c r="N41" s="533">
        <v>1.500000071246177E-2</v>
      </c>
      <c r="O41" s="533">
        <v>1.0000000009313226E-2</v>
      </c>
      <c r="P41" s="533">
        <v>1.0000000358559191E-2</v>
      </c>
      <c r="Q41" s="534">
        <v>1.3000000733882189E-2</v>
      </c>
      <c r="R41" s="533"/>
      <c r="S41" s="533"/>
      <c r="T41" s="533"/>
      <c r="U41" s="533"/>
      <c r="V41" s="533"/>
      <c r="W41" s="533"/>
      <c r="X41" s="533"/>
      <c r="Y41" s="533"/>
      <c r="Z41" s="533"/>
      <c r="AA41" s="533"/>
      <c r="AB41" s="533"/>
    </row>
    <row r="42" spans="1:28" ht="7.5" customHeight="1" x14ac:dyDescent="0.3">
      <c r="A42" s="47"/>
      <c r="B42" s="532"/>
      <c r="C42" s="530"/>
      <c r="D42" s="522"/>
      <c r="E42" s="530"/>
      <c r="F42" s="522"/>
      <c r="G42" s="522"/>
      <c r="H42" s="522"/>
      <c r="I42" s="533"/>
      <c r="J42" s="533"/>
      <c r="K42" s="533"/>
      <c r="L42" s="533"/>
      <c r="M42" s="533"/>
      <c r="N42" s="533"/>
      <c r="O42" s="533"/>
      <c r="P42" s="533"/>
      <c r="Q42" s="534"/>
      <c r="R42" s="533"/>
      <c r="S42" s="533"/>
      <c r="T42" s="533"/>
      <c r="U42" s="533"/>
      <c r="V42" s="533"/>
      <c r="W42" s="533"/>
      <c r="X42" s="533"/>
      <c r="Y42" s="533"/>
      <c r="Z42" s="533"/>
      <c r="AA42" s="533"/>
      <c r="AB42" s="533"/>
    </row>
    <row r="43" spans="1:28" ht="19.5" x14ac:dyDescent="0.3">
      <c r="A43" s="47"/>
      <c r="B43" s="532"/>
      <c r="C43" s="530"/>
      <c r="D43" s="522"/>
      <c r="E43" s="530" t="s">
        <v>370</v>
      </c>
      <c r="F43" s="522"/>
      <c r="G43" s="539" t="s">
        <v>396</v>
      </c>
      <c r="H43" s="522"/>
      <c r="I43" s="533">
        <v>162.47999572753906</v>
      </c>
      <c r="J43" s="533">
        <v>89.099998474121094</v>
      </c>
      <c r="K43" s="533">
        <v>87.379997253417969</v>
      </c>
      <c r="L43" s="533">
        <v>20.629999160766602</v>
      </c>
      <c r="M43" s="533"/>
      <c r="N43" s="533">
        <v>0.36399999260902405</v>
      </c>
      <c r="O43" s="533">
        <v>0.1809999942779541</v>
      </c>
      <c r="P43" s="533">
        <v>0.17700000107288361</v>
      </c>
      <c r="Q43" s="534">
        <v>3.4000001847743988E-2</v>
      </c>
      <c r="R43" s="533"/>
      <c r="S43" s="533"/>
      <c r="T43" s="533"/>
      <c r="U43" s="533"/>
      <c r="V43" s="533"/>
      <c r="W43" s="533"/>
      <c r="X43" s="533"/>
      <c r="Y43" s="533"/>
      <c r="Z43" s="533"/>
      <c r="AA43" s="533"/>
      <c r="AB43" s="533"/>
    </row>
    <row r="44" spans="1:28" ht="7.5" customHeight="1" x14ac:dyDescent="0.3">
      <c r="A44" s="47"/>
      <c r="B44" s="532"/>
      <c r="C44" s="530"/>
      <c r="D44" s="522"/>
      <c r="E44" s="530"/>
      <c r="F44" s="522"/>
      <c r="G44" s="522"/>
      <c r="H44" s="522"/>
      <c r="I44" s="533"/>
      <c r="J44" s="533"/>
      <c r="K44" s="533"/>
      <c r="L44" s="533"/>
      <c r="M44" s="533"/>
      <c r="N44" s="533"/>
      <c r="O44" s="533"/>
      <c r="P44" s="533"/>
      <c r="Q44" s="534"/>
      <c r="R44" s="533"/>
      <c r="S44" s="533"/>
      <c r="T44" s="533"/>
      <c r="U44" s="533"/>
      <c r="V44" s="533"/>
      <c r="W44" s="533"/>
      <c r="X44" s="533"/>
      <c r="Y44" s="533"/>
      <c r="Z44" s="533"/>
      <c r="AA44" s="533"/>
      <c r="AB44" s="533"/>
    </row>
    <row r="45" spans="1:28" ht="19.5" x14ac:dyDescent="0.3">
      <c r="A45" s="47"/>
      <c r="B45" s="532"/>
      <c r="C45" s="530"/>
      <c r="D45" s="522"/>
      <c r="E45" s="530" t="s">
        <v>96</v>
      </c>
      <c r="F45" s="522"/>
      <c r="G45" s="540" t="s">
        <v>389</v>
      </c>
      <c r="H45" s="522"/>
      <c r="I45" s="533">
        <v>7.9999998211860657E-2</v>
      </c>
      <c r="J45" s="533">
        <v>3.9999999105930328E-2</v>
      </c>
      <c r="K45" s="533">
        <v>0</v>
      </c>
      <c r="L45" s="533">
        <v>9.9999997764825821E-3</v>
      </c>
      <c r="M45" s="533"/>
      <c r="N45" s="533">
        <v>0</v>
      </c>
      <c r="O45" s="533">
        <v>0</v>
      </c>
      <c r="P45" s="533">
        <v>0</v>
      </c>
      <c r="Q45" s="534">
        <v>0</v>
      </c>
      <c r="R45" s="533"/>
      <c r="S45" s="533"/>
      <c r="T45" s="533"/>
      <c r="U45" s="533"/>
      <c r="V45" s="533"/>
      <c r="W45" s="533"/>
      <c r="X45" s="533"/>
      <c r="Y45" s="533"/>
      <c r="Z45" s="533"/>
      <c r="AA45" s="533"/>
      <c r="AB45" s="533"/>
    </row>
    <row r="46" spans="1:28" ht="19.5" x14ac:dyDescent="0.3">
      <c r="A46" s="47"/>
      <c r="B46" s="532"/>
      <c r="C46" s="530"/>
      <c r="D46" s="522"/>
      <c r="E46" s="530" t="s">
        <v>96</v>
      </c>
      <c r="F46" s="522"/>
      <c r="G46" s="540" t="s">
        <v>390</v>
      </c>
      <c r="H46" s="522"/>
      <c r="I46" s="533">
        <v>5.9999998658895493E-2</v>
      </c>
      <c r="J46" s="533">
        <v>5.9999998658895493E-2</v>
      </c>
      <c r="K46" s="533">
        <v>9.0000003576278687E-2</v>
      </c>
      <c r="L46" s="533">
        <v>7.9999998211860657E-2</v>
      </c>
      <c r="M46" s="533"/>
      <c r="N46" s="533">
        <v>0</v>
      </c>
      <c r="O46" s="533">
        <v>0</v>
      </c>
      <c r="P46" s="533">
        <v>0</v>
      </c>
      <c r="Q46" s="534">
        <v>0</v>
      </c>
      <c r="R46" s="533"/>
      <c r="S46" s="533"/>
      <c r="T46" s="533"/>
      <c r="U46" s="533"/>
      <c r="V46" s="533"/>
      <c r="W46" s="533"/>
      <c r="X46" s="533"/>
      <c r="Y46" s="533"/>
      <c r="Z46" s="533"/>
      <c r="AA46" s="533"/>
      <c r="AB46" s="533"/>
    </row>
    <row r="47" spans="1:28" ht="19.5" x14ac:dyDescent="0.3">
      <c r="A47" s="47"/>
      <c r="B47" s="532"/>
      <c r="C47" s="530"/>
      <c r="D47" s="522"/>
      <c r="E47" s="530" t="s">
        <v>96</v>
      </c>
      <c r="F47" s="522"/>
      <c r="G47" s="540" t="s">
        <v>391</v>
      </c>
      <c r="H47" s="522"/>
      <c r="I47" s="533">
        <v>0.97000002861022949</v>
      </c>
      <c r="J47" s="533">
        <v>0.2199999988079071</v>
      </c>
      <c r="K47" s="533">
        <v>5.9999998658895493E-2</v>
      </c>
      <c r="L47" s="533">
        <v>0</v>
      </c>
      <c r="M47" s="533"/>
      <c r="N47" s="533">
        <v>2.0000000949949026E-3</v>
      </c>
      <c r="O47" s="533">
        <v>0</v>
      </c>
      <c r="P47" s="533">
        <v>0</v>
      </c>
      <c r="Q47" s="534">
        <v>0</v>
      </c>
      <c r="R47" s="533"/>
      <c r="S47" s="533"/>
      <c r="T47" s="533"/>
      <c r="U47" s="533"/>
      <c r="V47" s="533"/>
      <c r="W47" s="533"/>
      <c r="X47" s="533"/>
      <c r="Y47" s="533"/>
      <c r="Z47" s="533"/>
      <c r="AA47" s="533"/>
      <c r="AB47" s="533"/>
    </row>
    <row r="48" spans="1:28" ht="19.5" x14ac:dyDescent="0.3">
      <c r="A48" s="47"/>
      <c r="B48" s="532"/>
      <c r="C48" s="530"/>
      <c r="D48" s="522"/>
      <c r="E48" s="530" t="s">
        <v>96</v>
      </c>
      <c r="F48" s="522"/>
      <c r="G48" s="540" t="s">
        <v>394</v>
      </c>
      <c r="H48" s="522"/>
      <c r="I48" s="533">
        <v>161.36999570205808</v>
      </c>
      <c r="J48" s="533">
        <v>88.779998477548361</v>
      </c>
      <c r="K48" s="533">
        <v>87.229997251182795</v>
      </c>
      <c r="L48" s="533">
        <v>20.539999162778258</v>
      </c>
      <c r="M48" s="533"/>
      <c r="N48" s="533">
        <v>0.36199999251402915</v>
      </c>
      <c r="O48" s="533">
        <v>0.1809999942779541</v>
      </c>
      <c r="P48" s="533">
        <v>0.17700000107288361</v>
      </c>
      <c r="Q48" s="534">
        <v>3.4000001847743988E-2</v>
      </c>
      <c r="R48" s="533"/>
      <c r="S48" s="533"/>
      <c r="T48" s="533"/>
      <c r="U48" s="533"/>
      <c r="V48" s="533"/>
      <c r="W48" s="533"/>
      <c r="X48" s="533"/>
      <c r="Y48" s="533"/>
      <c r="Z48" s="533"/>
      <c r="AA48" s="533"/>
      <c r="AB48" s="533"/>
    </row>
    <row r="49" spans="1:28" ht="7.5" customHeight="1" x14ac:dyDescent="0.3">
      <c r="A49" s="47"/>
      <c r="B49" s="532"/>
      <c r="C49" s="530"/>
      <c r="D49" s="522"/>
      <c r="E49" s="530"/>
      <c r="F49" s="522"/>
      <c r="G49" s="522"/>
      <c r="H49" s="522"/>
      <c r="I49" s="533"/>
      <c r="J49" s="533"/>
      <c r="K49" s="533"/>
      <c r="L49" s="533"/>
      <c r="M49" s="533"/>
      <c r="N49" s="533"/>
      <c r="O49" s="533"/>
      <c r="P49" s="533"/>
      <c r="Q49" s="534"/>
      <c r="R49" s="533"/>
      <c r="S49" s="533"/>
      <c r="T49" s="533"/>
      <c r="U49" s="533"/>
      <c r="V49" s="533"/>
      <c r="W49" s="533"/>
      <c r="X49" s="533"/>
      <c r="Y49" s="533"/>
      <c r="Z49" s="533"/>
      <c r="AA49" s="533"/>
      <c r="AB49" s="533"/>
    </row>
    <row r="50" spans="1:28" ht="19.5" x14ac:dyDescent="0.3">
      <c r="A50" s="47"/>
      <c r="B50" s="544"/>
      <c r="C50" s="530">
        <v>9</v>
      </c>
      <c r="D50" s="522"/>
      <c r="E50" s="530" t="s">
        <v>130</v>
      </c>
      <c r="F50" s="522"/>
      <c r="G50" s="522" t="s">
        <v>397</v>
      </c>
      <c r="H50" s="522"/>
      <c r="I50" s="545">
        <v>0</v>
      </c>
      <c r="J50" s="545">
        <v>0</v>
      </c>
      <c r="K50" s="545">
        <v>0</v>
      </c>
      <c r="L50" s="545">
        <v>0</v>
      </c>
      <c r="M50" s="545"/>
      <c r="N50" s="545">
        <v>0</v>
      </c>
      <c r="O50" s="545">
        <v>0</v>
      </c>
      <c r="P50" s="545">
        <v>0</v>
      </c>
      <c r="Q50" s="546">
        <v>0</v>
      </c>
      <c r="R50" s="545"/>
      <c r="S50" s="545"/>
      <c r="T50" s="545"/>
      <c r="U50" s="545"/>
      <c r="V50" s="545"/>
      <c r="W50" s="545"/>
      <c r="X50" s="545"/>
      <c r="Y50" s="545"/>
      <c r="Z50" s="545"/>
      <c r="AA50" s="545"/>
      <c r="AB50" s="545"/>
    </row>
    <row r="51" spans="1:28" ht="7.5" customHeight="1" x14ac:dyDescent="0.3">
      <c r="A51" s="47"/>
      <c r="B51" s="532"/>
      <c r="C51" s="530"/>
      <c r="D51" s="522"/>
      <c r="E51" s="530"/>
      <c r="F51" s="522"/>
      <c r="G51" s="522"/>
      <c r="H51" s="522"/>
      <c r="I51" s="537"/>
      <c r="J51" s="537"/>
      <c r="K51" s="537"/>
      <c r="L51" s="533"/>
      <c r="M51" s="533"/>
      <c r="N51" s="533"/>
      <c r="O51" s="533"/>
      <c r="P51" s="533"/>
      <c r="Q51" s="534"/>
      <c r="R51" s="533"/>
      <c r="S51" s="533"/>
      <c r="T51" s="533"/>
      <c r="U51" s="533"/>
      <c r="V51" s="533"/>
      <c r="W51" s="533"/>
      <c r="X51" s="533"/>
      <c r="Y51" s="533"/>
      <c r="Z51" s="533"/>
      <c r="AA51" s="533"/>
      <c r="AB51" s="533"/>
    </row>
    <row r="52" spans="1:28" ht="19.5" x14ac:dyDescent="0.3">
      <c r="A52" s="47"/>
      <c r="B52" s="547"/>
      <c r="C52" s="536"/>
      <c r="D52" s="522"/>
      <c r="E52" s="536"/>
      <c r="F52" s="522"/>
      <c r="G52" s="538" t="s">
        <v>398</v>
      </c>
      <c r="H52" s="522"/>
      <c r="I52" s="537">
        <v>194.06999588012695</v>
      </c>
      <c r="J52" s="537">
        <v>114.93999862670898</v>
      </c>
      <c r="K52" s="537">
        <v>119.62999725341797</v>
      </c>
      <c r="L52" s="537">
        <v>63.440000534057617</v>
      </c>
      <c r="M52" s="537"/>
      <c r="N52" s="537">
        <v>0.43499999493360519</v>
      </c>
      <c r="O52" s="537">
        <v>0.23299999535083771</v>
      </c>
      <c r="P52" s="537">
        <v>0.24199999868869781</v>
      </c>
      <c r="Q52" s="548">
        <v>0.10500000417232513</v>
      </c>
      <c r="R52" s="537"/>
      <c r="S52" s="537"/>
      <c r="T52" s="537"/>
      <c r="U52" s="537"/>
      <c r="V52" s="537"/>
      <c r="W52" s="537"/>
      <c r="X52" s="537"/>
      <c r="Y52" s="537"/>
      <c r="Z52" s="537"/>
      <c r="AA52" s="537"/>
      <c r="AB52" s="537"/>
    </row>
    <row r="53" spans="1:28" ht="7.5" customHeight="1" x14ac:dyDescent="0.3">
      <c r="A53" s="47"/>
      <c r="B53" s="532"/>
      <c r="C53" s="530"/>
      <c r="D53" s="522"/>
      <c r="E53" s="530"/>
      <c r="F53" s="522"/>
      <c r="G53" s="522"/>
      <c r="H53" s="522"/>
      <c r="I53" s="537"/>
      <c r="J53" s="537"/>
      <c r="K53" s="537"/>
      <c r="L53" s="533"/>
      <c r="M53" s="533"/>
      <c r="N53" s="533"/>
      <c r="O53" s="533"/>
      <c r="P53" s="533"/>
      <c r="Q53" s="534"/>
      <c r="R53" s="533"/>
      <c r="S53" s="533"/>
      <c r="T53" s="533"/>
      <c r="U53" s="533"/>
      <c r="V53" s="533"/>
      <c r="W53" s="533"/>
      <c r="X53" s="533"/>
      <c r="Y53" s="533"/>
      <c r="Z53" s="533"/>
      <c r="AA53" s="533"/>
      <c r="AB53" s="533"/>
    </row>
    <row r="54" spans="1:28" ht="19.5" x14ac:dyDescent="0.3">
      <c r="A54" s="47"/>
      <c r="B54" s="532"/>
      <c r="C54" s="530"/>
      <c r="D54" s="522"/>
      <c r="E54" s="530"/>
      <c r="F54" s="522"/>
      <c r="G54" s="531" t="s">
        <v>399</v>
      </c>
      <c r="H54" s="522"/>
      <c r="I54" s="537"/>
      <c r="J54" s="537"/>
      <c r="K54" s="537"/>
      <c r="L54" s="533"/>
      <c r="M54" s="533"/>
      <c r="N54" s="549"/>
      <c r="O54" s="533"/>
      <c r="P54" s="533"/>
      <c r="Q54" s="534"/>
      <c r="R54" s="533"/>
      <c r="S54" s="533"/>
      <c r="T54" s="533"/>
      <c r="U54" s="533"/>
      <c r="V54" s="533"/>
      <c r="W54" s="533"/>
      <c r="X54" s="533"/>
      <c r="Y54" s="533"/>
      <c r="Z54" s="533"/>
      <c r="AA54" s="533"/>
      <c r="AB54" s="533"/>
    </row>
    <row r="55" spans="1:28" ht="7.5" customHeight="1" x14ac:dyDescent="0.3">
      <c r="A55" s="47"/>
      <c r="B55" s="532"/>
      <c r="C55" s="530"/>
      <c r="D55" s="522"/>
      <c r="E55" s="530"/>
      <c r="F55" s="522"/>
      <c r="G55" s="522"/>
      <c r="H55" s="522"/>
      <c r="I55" s="537"/>
      <c r="J55" s="537"/>
      <c r="K55" s="537"/>
      <c r="L55" s="533"/>
      <c r="M55" s="533"/>
      <c r="N55" s="533"/>
      <c r="O55" s="533"/>
      <c r="P55" s="533"/>
      <c r="Q55" s="534"/>
      <c r="R55" s="533"/>
      <c r="S55" s="533"/>
      <c r="T55" s="533"/>
      <c r="U55" s="533"/>
      <c r="V55" s="533"/>
      <c r="W55" s="533"/>
      <c r="X55" s="533"/>
      <c r="Y55" s="533"/>
      <c r="Z55" s="533"/>
      <c r="AA55" s="533"/>
      <c r="AB55" s="533"/>
    </row>
    <row r="56" spans="1:28" ht="19.5" x14ac:dyDescent="0.3">
      <c r="A56" s="47"/>
      <c r="B56" s="547"/>
      <c r="C56" s="550">
        <v>50</v>
      </c>
      <c r="D56" s="522"/>
      <c r="E56" s="550">
        <v>309.16000000000003</v>
      </c>
      <c r="F56" s="522"/>
      <c r="G56" s="536" t="s">
        <v>400</v>
      </c>
      <c r="H56" s="522"/>
      <c r="I56" s="537">
        <v>0</v>
      </c>
      <c r="J56" s="537">
        <v>0</v>
      </c>
      <c r="K56" s="537">
        <v>0</v>
      </c>
      <c r="L56" s="537">
        <v>0</v>
      </c>
      <c r="M56" s="537"/>
      <c r="N56" s="537">
        <v>0</v>
      </c>
      <c r="O56" s="537">
        <v>0</v>
      </c>
      <c r="P56" s="537">
        <v>0</v>
      </c>
      <c r="Q56" s="548">
        <v>0</v>
      </c>
      <c r="R56" s="537"/>
      <c r="S56" s="537"/>
      <c r="T56" s="537"/>
      <c r="U56" s="537"/>
      <c r="V56" s="537"/>
      <c r="W56" s="537"/>
      <c r="X56" s="537"/>
      <c r="Y56" s="537"/>
      <c r="Z56" s="537"/>
      <c r="AA56" s="537"/>
      <c r="AB56" s="537"/>
    </row>
    <row r="57" spans="1:28" ht="19.5" x14ac:dyDescent="0.3">
      <c r="A57" s="47"/>
      <c r="B57" s="532"/>
      <c r="C57" s="530">
        <v>45</v>
      </c>
      <c r="D57" s="522"/>
      <c r="E57" s="530" t="s">
        <v>97</v>
      </c>
      <c r="F57" s="522"/>
      <c r="G57" s="536" t="s">
        <v>401</v>
      </c>
      <c r="H57" s="522"/>
      <c r="I57" s="537">
        <v>1.124333507621492</v>
      </c>
      <c r="J57" s="537">
        <v>3.3457656736853023</v>
      </c>
      <c r="K57" s="537">
        <v>3.3643976810464591</v>
      </c>
      <c r="L57" s="537">
        <v>4.6891589623697421</v>
      </c>
      <c r="M57" s="533"/>
      <c r="N57" s="533">
        <v>2.5209642957170998E-3</v>
      </c>
      <c r="O57" s="533">
        <v>6.7930667932206389E-3</v>
      </c>
      <c r="P57" s="533">
        <v>6.8289437076752956E-3</v>
      </c>
      <c r="Q57" s="534">
        <v>7.814832040994233E-3</v>
      </c>
      <c r="R57" s="533"/>
      <c r="S57" s="533"/>
      <c r="T57" s="533"/>
      <c r="U57" s="533"/>
      <c r="V57" s="533"/>
      <c r="W57" s="533"/>
      <c r="X57" s="533"/>
      <c r="Y57" s="533"/>
      <c r="Z57" s="533"/>
      <c r="AA57" s="533"/>
      <c r="AB57" s="533"/>
    </row>
    <row r="58" spans="1:28" ht="19.5" x14ac:dyDescent="0.3">
      <c r="A58" s="47"/>
      <c r="B58" s="532"/>
      <c r="C58" s="530">
        <v>45.1</v>
      </c>
      <c r="D58" s="522"/>
      <c r="E58" s="530">
        <v>90.1</v>
      </c>
      <c r="F58" s="522"/>
      <c r="G58" s="535" t="s">
        <v>402</v>
      </c>
      <c r="H58" s="522"/>
      <c r="I58" s="537">
        <v>1.19805630859135</v>
      </c>
      <c r="J58" s="537">
        <v>3.6120012888209039</v>
      </c>
      <c r="K58" s="537">
        <v>3.8402632658625619</v>
      </c>
      <c r="L58" s="533">
        <v>5.7250727780416977</v>
      </c>
      <c r="M58" s="533"/>
      <c r="N58" s="533">
        <v>2.6862644915801922E-3</v>
      </c>
      <c r="O58" s="533">
        <v>7.3336175946634163E-3</v>
      </c>
      <c r="P58" s="533">
        <v>7.7948400134052352E-3</v>
      </c>
      <c r="Q58" s="534">
        <v>9.5412594330676736E-3</v>
      </c>
      <c r="R58" s="533"/>
      <c r="S58" s="533"/>
      <c r="T58" s="533"/>
      <c r="U58" s="533"/>
      <c r="V58" s="533"/>
      <c r="W58" s="533"/>
      <c r="X58" s="533"/>
      <c r="Y58" s="533"/>
      <c r="Z58" s="533"/>
      <c r="AA58" s="533"/>
      <c r="AB58" s="533"/>
    </row>
    <row r="59" spans="1:28" ht="19.5" x14ac:dyDescent="0.3">
      <c r="A59" s="47"/>
      <c r="B59" s="532"/>
      <c r="C59" s="530">
        <v>45.2</v>
      </c>
      <c r="D59" s="522"/>
      <c r="E59" s="530">
        <v>90.2</v>
      </c>
      <c r="F59" s="522"/>
      <c r="G59" s="535" t="s">
        <v>403</v>
      </c>
      <c r="H59" s="522"/>
      <c r="I59" s="537">
        <v>-7.3722800969858088E-2</v>
      </c>
      <c r="J59" s="537">
        <v>-0.26623561513560146</v>
      </c>
      <c r="K59" s="537">
        <v>-0.47586558481610275</v>
      </c>
      <c r="L59" s="533">
        <v>-1.0359138156719556</v>
      </c>
      <c r="M59" s="533"/>
      <c r="N59" s="533">
        <v>-1.6530019586309233E-4</v>
      </c>
      <c r="O59" s="533">
        <v>-5.4055080144277748E-4</v>
      </c>
      <c r="P59" s="533">
        <v>-9.6589630572993946E-4</v>
      </c>
      <c r="Q59" s="534">
        <v>-1.7264273920734401E-3</v>
      </c>
      <c r="R59" s="533"/>
      <c r="S59" s="533"/>
      <c r="T59" s="533"/>
      <c r="U59" s="533"/>
      <c r="V59" s="533"/>
      <c r="W59" s="533"/>
      <c r="X59" s="533"/>
      <c r="Y59" s="533"/>
      <c r="Z59" s="533"/>
      <c r="AA59" s="533"/>
      <c r="AB59" s="533"/>
    </row>
    <row r="60" spans="1:28" ht="22.5" x14ac:dyDescent="0.3">
      <c r="A60" s="47"/>
      <c r="B60" s="532"/>
      <c r="C60" s="530">
        <v>46</v>
      </c>
      <c r="D60" s="522"/>
      <c r="E60" s="530" t="s">
        <v>371</v>
      </c>
      <c r="F60" s="522"/>
      <c r="G60" s="536" t="s">
        <v>404</v>
      </c>
      <c r="H60" s="522"/>
      <c r="I60" s="537">
        <v>0</v>
      </c>
      <c r="J60" s="537">
        <v>0</v>
      </c>
      <c r="K60" s="537">
        <v>0</v>
      </c>
      <c r="L60" s="537">
        <v>0</v>
      </c>
      <c r="M60" s="533"/>
      <c r="N60" s="533">
        <v>0</v>
      </c>
      <c r="O60" s="533">
        <v>0</v>
      </c>
      <c r="P60" s="533">
        <v>0</v>
      </c>
      <c r="Q60" s="534">
        <v>0</v>
      </c>
      <c r="R60" s="533"/>
      <c r="S60" s="533"/>
      <c r="T60" s="533"/>
      <c r="U60" s="533"/>
      <c r="V60" s="533"/>
      <c r="W60" s="533"/>
      <c r="X60" s="533"/>
      <c r="Y60" s="533"/>
      <c r="Z60" s="533"/>
      <c r="AA60" s="533"/>
      <c r="AB60" s="533"/>
    </row>
    <row r="61" spans="1:28" ht="19.5" x14ac:dyDescent="0.3">
      <c r="A61" s="47"/>
      <c r="B61" s="532"/>
      <c r="C61" s="530">
        <v>55</v>
      </c>
      <c r="D61" s="522"/>
      <c r="E61" s="530" t="s">
        <v>0</v>
      </c>
      <c r="F61" s="522"/>
      <c r="G61" s="536" t="s">
        <v>405</v>
      </c>
      <c r="H61" s="522"/>
      <c r="I61" s="537">
        <v>9.1949268304660183</v>
      </c>
      <c r="J61" s="537">
        <v>7.4030137904079147</v>
      </c>
      <c r="K61" s="537">
        <v>5.6783712735232923</v>
      </c>
      <c r="L61" s="537">
        <v>4.3576101537048046</v>
      </c>
      <c r="M61" s="533"/>
      <c r="N61" s="551">
        <v>2.0616731676327157E-2</v>
      </c>
      <c r="O61" s="552">
        <v>1.503069014811842E-2</v>
      </c>
      <c r="P61" s="552">
        <v>1.1525771164516377E-2</v>
      </c>
      <c r="Q61" s="553">
        <v>7.2622813013198386E-3</v>
      </c>
      <c r="R61" s="533"/>
      <c r="S61" s="533"/>
      <c r="T61" s="533"/>
      <c r="U61" s="533"/>
      <c r="V61" s="533"/>
      <c r="W61" s="533"/>
      <c r="X61" s="533"/>
      <c r="Y61" s="533"/>
      <c r="Z61" s="533"/>
      <c r="AA61" s="533"/>
      <c r="AB61" s="533"/>
    </row>
    <row r="62" spans="1:28" ht="19.5" x14ac:dyDescent="0.3">
      <c r="A62" s="47"/>
      <c r="B62" s="532"/>
      <c r="C62" s="530"/>
      <c r="D62" s="522"/>
      <c r="E62" s="530"/>
      <c r="F62" s="522"/>
      <c r="G62" s="535" t="s">
        <v>406</v>
      </c>
      <c r="H62" s="522"/>
      <c r="I62" s="537">
        <v>2.2242262731003262</v>
      </c>
      <c r="J62" s="537">
        <v>2.4071462661581204</v>
      </c>
      <c r="K62" s="537">
        <v>1.3164249914144621</v>
      </c>
      <c r="L62" s="533">
        <v>2.1752801338472167</v>
      </c>
      <c r="M62" s="533"/>
      <c r="N62" s="552">
        <v>4.9871279136239196E-3</v>
      </c>
      <c r="O62" s="552">
        <v>4.8873432756133331E-3</v>
      </c>
      <c r="P62" s="552">
        <v>2.6720361306842061E-3</v>
      </c>
      <c r="Q62" s="553">
        <v>3.6252660710688529E-3</v>
      </c>
      <c r="R62" s="533"/>
      <c r="S62" s="533"/>
      <c r="T62" s="533"/>
      <c r="U62" s="533"/>
      <c r="V62" s="533"/>
      <c r="W62" s="533"/>
      <c r="X62" s="533"/>
      <c r="Y62" s="533"/>
      <c r="Z62" s="533"/>
      <c r="AA62" s="533"/>
      <c r="AB62" s="533"/>
    </row>
    <row r="63" spans="1:28" ht="19.5" x14ac:dyDescent="0.3">
      <c r="A63" s="47"/>
      <c r="B63" s="532"/>
      <c r="C63" s="530"/>
      <c r="D63" s="522"/>
      <c r="E63" s="530"/>
      <c r="F63" s="522"/>
      <c r="G63" s="535" t="s">
        <v>407</v>
      </c>
      <c r="H63" s="522"/>
      <c r="I63" s="537">
        <v>6.9707005573656922</v>
      </c>
      <c r="J63" s="537">
        <v>4.9958675242497943</v>
      </c>
      <c r="K63" s="537">
        <v>4.3619462821088302</v>
      </c>
      <c r="L63" s="533">
        <v>2.1823300198575879</v>
      </c>
      <c r="M63" s="533"/>
      <c r="N63" s="552">
        <v>1.5629603762703236E-2</v>
      </c>
      <c r="O63" s="552">
        <v>1.0143346872505085E-2</v>
      </c>
      <c r="P63" s="552">
        <v>8.8537350338321712E-3</v>
      </c>
      <c r="Q63" s="553">
        <v>3.6370152302509858E-3</v>
      </c>
      <c r="R63" s="533"/>
      <c r="S63" s="533"/>
      <c r="T63" s="533"/>
      <c r="U63" s="533"/>
      <c r="V63" s="533"/>
      <c r="W63" s="533"/>
      <c r="X63" s="533"/>
      <c r="Y63" s="533"/>
      <c r="Z63" s="533"/>
      <c r="AA63" s="533"/>
      <c r="AB63" s="533"/>
    </row>
    <row r="64" spans="1:28" ht="7.5" customHeight="1" x14ac:dyDescent="0.3">
      <c r="A64" s="47"/>
      <c r="B64" s="532"/>
      <c r="C64" s="530"/>
      <c r="D64" s="522"/>
      <c r="E64" s="530"/>
      <c r="F64" s="522"/>
      <c r="G64" s="522"/>
      <c r="H64" s="522"/>
      <c r="I64" s="533"/>
      <c r="J64" s="533"/>
      <c r="K64" s="533"/>
      <c r="L64" s="533"/>
      <c r="M64" s="533"/>
      <c r="N64" s="533"/>
      <c r="O64" s="533"/>
      <c r="P64" s="533"/>
      <c r="Q64" s="534"/>
      <c r="R64" s="533"/>
      <c r="S64" s="533"/>
      <c r="T64" s="533"/>
      <c r="U64" s="533"/>
      <c r="V64" s="533"/>
      <c r="W64" s="533"/>
      <c r="X64" s="533"/>
      <c r="Y64" s="533"/>
      <c r="Z64" s="533"/>
      <c r="AA64" s="533"/>
      <c r="AB64" s="533"/>
    </row>
    <row r="65" spans="1:29" ht="19.5" x14ac:dyDescent="0.3">
      <c r="A65" s="47"/>
      <c r="B65" s="532"/>
      <c r="C65" s="530"/>
      <c r="D65" s="522"/>
      <c r="E65" s="530"/>
      <c r="F65" s="522"/>
      <c r="G65" s="538" t="s">
        <v>408</v>
      </c>
      <c r="H65" s="522"/>
      <c r="I65" s="533">
        <v>10.31926033808751</v>
      </c>
      <c r="J65" s="533">
        <v>10.748779464093218</v>
      </c>
      <c r="K65" s="533">
        <v>9.0427689545697518</v>
      </c>
      <c r="L65" s="533">
        <v>9.0467691160745467</v>
      </c>
      <c r="M65" s="533"/>
      <c r="N65" s="533">
        <v>2.3137695972044254E-2</v>
      </c>
      <c r="O65" s="533">
        <v>2.1823756941339062E-2</v>
      </c>
      <c r="P65" s="533">
        <v>1.8354714872191671E-2</v>
      </c>
      <c r="Q65" s="534">
        <v>1.5077113342314071E-2</v>
      </c>
      <c r="R65" s="533"/>
      <c r="S65" s="533"/>
      <c r="T65" s="533"/>
      <c r="U65" s="533"/>
      <c r="V65" s="533"/>
      <c r="W65" s="533"/>
      <c r="X65" s="533"/>
      <c r="Y65" s="533"/>
      <c r="Z65" s="533"/>
      <c r="AA65" s="533"/>
      <c r="AB65" s="533"/>
    </row>
    <row r="66" spans="1:29" ht="7.5" customHeight="1" x14ac:dyDescent="0.3">
      <c r="A66" s="47"/>
      <c r="B66" s="532"/>
      <c r="C66" s="530"/>
      <c r="D66" s="522"/>
      <c r="E66" s="530"/>
      <c r="F66" s="522"/>
      <c r="G66" s="522"/>
      <c r="H66" s="522"/>
      <c r="I66" s="533"/>
      <c r="J66" s="533"/>
      <c r="K66" s="533"/>
      <c r="L66" s="533"/>
      <c r="M66" s="533"/>
      <c r="N66" s="533"/>
      <c r="O66" s="533"/>
      <c r="P66" s="533"/>
      <c r="Q66" s="534"/>
      <c r="R66" s="533"/>
      <c r="S66" s="533"/>
      <c r="T66" s="533"/>
      <c r="U66" s="533"/>
      <c r="V66" s="533"/>
      <c r="W66" s="533"/>
      <c r="X66" s="533"/>
      <c r="Y66" s="533"/>
      <c r="Z66" s="533"/>
      <c r="AA66" s="533"/>
      <c r="AB66" s="533"/>
    </row>
    <row r="67" spans="1:29" ht="19.5" x14ac:dyDescent="0.3">
      <c r="A67" s="47"/>
      <c r="B67" s="554"/>
      <c r="C67" s="536"/>
      <c r="D67" s="522"/>
      <c r="E67" s="536"/>
      <c r="F67" s="522"/>
      <c r="G67" s="555" t="s">
        <v>409</v>
      </c>
      <c r="H67" s="522"/>
      <c r="I67" s="556">
        <v>392.80689392630347</v>
      </c>
      <c r="J67" s="556">
        <v>279.53593349326934</v>
      </c>
      <c r="K67" s="556">
        <v>270.96643524864658</v>
      </c>
      <c r="L67" s="556">
        <v>294.44841566728098</v>
      </c>
      <c r="M67" s="556"/>
      <c r="N67" s="556">
        <v>0.88074592457411183</v>
      </c>
      <c r="O67" s="556">
        <v>0.56755506886214446</v>
      </c>
      <c r="P67" s="556">
        <v>0.54999875413268606</v>
      </c>
      <c r="Q67" s="557">
        <v>0.49072017639891985</v>
      </c>
      <c r="R67" s="556"/>
      <c r="S67" s="556"/>
      <c r="T67" s="556"/>
      <c r="U67" s="556"/>
      <c r="V67" s="556"/>
      <c r="W67" s="556"/>
      <c r="X67" s="556"/>
      <c r="Y67" s="556"/>
      <c r="Z67" s="556"/>
      <c r="AA67" s="556"/>
      <c r="AB67" s="556"/>
    </row>
    <row r="68" spans="1:29" ht="20.25" thickBot="1" x14ac:dyDescent="0.35">
      <c r="A68" s="47"/>
      <c r="B68" s="558"/>
      <c r="C68" s="559"/>
      <c r="D68" s="560"/>
      <c r="E68" s="559"/>
      <c r="F68" s="560"/>
      <c r="G68" s="560"/>
      <c r="H68" s="560"/>
      <c r="I68" s="561"/>
      <c r="J68" s="561"/>
      <c r="K68" s="561"/>
      <c r="L68" s="561"/>
      <c r="M68" s="559"/>
      <c r="N68" s="562"/>
      <c r="O68" s="562"/>
      <c r="P68" s="562"/>
      <c r="Q68" s="563"/>
      <c r="R68" s="564"/>
      <c r="S68" s="533"/>
      <c r="T68" s="533"/>
      <c r="U68" s="533"/>
      <c r="V68" s="533"/>
      <c r="W68" s="533"/>
      <c r="X68" s="533"/>
      <c r="Y68" s="571"/>
      <c r="AB68" s="564"/>
    </row>
    <row r="69" spans="1:29" ht="20.25" x14ac:dyDescent="0.35">
      <c r="A69" s="47"/>
      <c r="B69" s="567"/>
      <c r="C69" s="655" t="s">
        <v>45</v>
      </c>
      <c r="D69" s="655"/>
      <c r="E69" s="567"/>
      <c r="F69" s="568"/>
      <c r="G69" s="568"/>
      <c r="H69" s="568"/>
      <c r="I69" s="569"/>
      <c r="J69" s="569"/>
      <c r="K69" s="569"/>
      <c r="L69" s="569"/>
      <c r="M69" s="567"/>
      <c r="N69" s="570"/>
      <c r="O69" s="570"/>
      <c r="P69" s="570"/>
      <c r="Q69" s="570"/>
      <c r="R69" s="567"/>
      <c r="S69" s="570"/>
      <c r="T69" s="570"/>
      <c r="U69" s="570"/>
      <c r="V69" s="570"/>
      <c r="W69" s="567"/>
      <c r="X69" s="570"/>
      <c r="Y69" s="571"/>
      <c r="AB69" s="567"/>
    </row>
    <row r="70" spans="1:29" s="47" customFormat="1" ht="21" thickBot="1" x14ac:dyDescent="0.4">
      <c r="B70" s="567"/>
      <c r="C70" s="656"/>
      <c r="D70" s="656"/>
      <c r="E70" s="567"/>
      <c r="F70" s="568"/>
      <c r="G70" s="568"/>
      <c r="H70" s="568"/>
      <c r="I70" s="569"/>
      <c r="J70" s="569"/>
      <c r="K70" s="569"/>
      <c r="L70" s="569"/>
      <c r="M70" s="567"/>
      <c r="N70" s="570"/>
      <c r="O70" s="570"/>
      <c r="P70" s="570"/>
      <c r="Q70" s="570"/>
      <c r="R70" s="567"/>
      <c r="S70" s="570"/>
      <c r="T70" s="570"/>
      <c r="U70" s="570"/>
      <c r="V70" s="570"/>
      <c r="W70" s="567"/>
      <c r="X70" s="570"/>
      <c r="Y70" s="571"/>
      <c r="AB70" s="567"/>
    </row>
    <row r="71" spans="1:29" s="47" customFormat="1" ht="6.6" customHeight="1" x14ac:dyDescent="0.3">
      <c r="B71" s="517"/>
      <c r="C71" s="518"/>
      <c r="D71" s="519"/>
      <c r="E71" s="518"/>
      <c r="F71" s="519"/>
      <c r="G71" s="519"/>
      <c r="H71" s="519"/>
      <c r="I71" s="519"/>
      <c r="J71" s="519"/>
      <c r="K71" s="519"/>
      <c r="L71" s="519"/>
      <c r="M71" s="519"/>
      <c r="N71" s="519"/>
      <c r="O71" s="519"/>
      <c r="P71" s="519"/>
      <c r="Q71" s="520"/>
      <c r="R71" s="522"/>
      <c r="S71" s="522"/>
      <c r="T71" s="522"/>
      <c r="U71" s="522"/>
      <c r="V71" s="522"/>
      <c r="W71" s="522"/>
      <c r="X71" s="522"/>
      <c r="Y71" s="565"/>
      <c r="AB71" s="522"/>
    </row>
    <row r="72" spans="1:29" s="47" customFormat="1" ht="52.15" customHeight="1" x14ac:dyDescent="0.3">
      <c r="B72" s="521"/>
      <c r="C72" s="660" t="s">
        <v>372</v>
      </c>
      <c r="D72" s="522"/>
      <c r="E72" s="662" t="s">
        <v>373</v>
      </c>
      <c r="F72" s="522"/>
      <c r="G72" s="664" t="s">
        <v>374</v>
      </c>
      <c r="H72" s="522"/>
      <c r="I72" s="657" t="s">
        <v>410</v>
      </c>
      <c r="J72" s="657"/>
      <c r="K72" s="657"/>
      <c r="L72" s="657"/>
      <c r="M72" s="522"/>
      <c r="N72" s="657" t="s">
        <v>411</v>
      </c>
      <c r="O72" s="657"/>
      <c r="P72" s="657"/>
      <c r="Q72" s="666"/>
      <c r="R72" s="522"/>
      <c r="S72" s="657"/>
      <c r="T72" s="657"/>
      <c r="U72" s="657"/>
      <c r="V72" s="657"/>
      <c r="W72" s="522"/>
      <c r="X72" s="657"/>
      <c r="Y72" s="657"/>
      <c r="Z72" s="657"/>
      <c r="AA72" s="657"/>
      <c r="AB72" s="522"/>
    </row>
    <row r="73" spans="1:29" s="47" customFormat="1" ht="19.5" x14ac:dyDescent="0.3">
      <c r="B73" s="521"/>
      <c r="C73" s="660"/>
      <c r="D73" s="522"/>
      <c r="E73" s="662"/>
      <c r="F73" s="522"/>
      <c r="G73" s="664"/>
      <c r="H73" s="522"/>
      <c r="I73" s="523"/>
      <c r="J73" s="523"/>
      <c r="K73" s="523"/>
      <c r="L73" s="523"/>
      <c r="M73" s="522"/>
      <c r="N73" s="523"/>
      <c r="O73" s="523"/>
      <c r="P73" s="523"/>
      <c r="Q73" s="524"/>
      <c r="R73" s="522"/>
      <c r="S73" s="522"/>
      <c r="T73" s="522"/>
      <c r="U73" s="522"/>
      <c r="V73" s="522"/>
      <c r="W73" s="522"/>
      <c r="X73" s="522"/>
      <c r="Y73" s="565"/>
      <c r="AB73" s="522"/>
    </row>
    <row r="74" spans="1:29" s="572" customFormat="1" ht="18.75" x14ac:dyDescent="0.25">
      <c r="B74" s="521"/>
      <c r="C74" s="660"/>
      <c r="D74" s="522"/>
      <c r="E74" s="662"/>
      <c r="F74" s="522"/>
      <c r="G74" s="664"/>
      <c r="H74" s="522"/>
      <c r="I74" s="522"/>
      <c r="J74" s="522"/>
      <c r="K74" s="522"/>
      <c r="L74" s="522"/>
      <c r="M74" s="522"/>
      <c r="N74" s="522"/>
      <c r="O74" s="522"/>
      <c r="P74" s="522"/>
      <c r="Q74" s="525"/>
      <c r="R74" s="522"/>
      <c r="S74" s="522"/>
      <c r="T74" s="522"/>
      <c r="U74" s="522"/>
      <c r="V74" s="522"/>
      <c r="W74" s="522"/>
      <c r="X74" s="522"/>
      <c r="Y74" s="522"/>
      <c r="Z74" s="522"/>
      <c r="AA74" s="522"/>
      <c r="AB74" s="522"/>
    </row>
    <row r="75" spans="1:29" s="572" customFormat="1" ht="18.75" x14ac:dyDescent="0.25">
      <c r="B75" s="526"/>
      <c r="C75" s="661"/>
      <c r="D75" s="522"/>
      <c r="E75" s="663"/>
      <c r="F75" s="522"/>
      <c r="G75" s="665"/>
      <c r="H75" s="522"/>
      <c r="I75" s="527">
        <v>2018</v>
      </c>
      <c r="J75" s="527">
        <v>2019</v>
      </c>
      <c r="K75" s="527">
        <v>2020</v>
      </c>
      <c r="L75" s="527">
        <v>2021</v>
      </c>
      <c r="M75" s="528"/>
      <c r="N75" s="527">
        <v>2018</v>
      </c>
      <c r="O75" s="527">
        <v>2019</v>
      </c>
      <c r="P75" s="527">
        <v>2020</v>
      </c>
      <c r="Q75" s="529">
        <v>2021</v>
      </c>
      <c r="R75" s="528"/>
      <c r="S75" s="574"/>
      <c r="T75" s="574"/>
      <c r="U75" s="574"/>
      <c r="V75" s="574"/>
      <c r="W75" s="528"/>
      <c r="X75" s="574"/>
      <c r="Y75" s="574"/>
      <c r="Z75" s="574"/>
      <c r="AA75" s="574"/>
      <c r="AB75" s="528"/>
    </row>
    <row r="76" spans="1:29" s="573" customFormat="1" ht="19.5" x14ac:dyDescent="0.3">
      <c r="A76" s="572"/>
      <c r="B76" s="521"/>
      <c r="C76" s="530"/>
      <c r="D76" s="522"/>
      <c r="E76" s="530"/>
      <c r="F76" s="522"/>
      <c r="G76" s="522"/>
      <c r="H76" s="522"/>
      <c r="I76" s="522"/>
      <c r="J76" s="522"/>
      <c r="K76" s="522"/>
      <c r="L76" s="522"/>
      <c r="M76" s="522"/>
      <c r="N76" s="522"/>
      <c r="O76" s="522"/>
      <c r="P76" s="522"/>
      <c r="Q76" s="525"/>
      <c r="R76" s="522"/>
      <c r="S76" s="522"/>
      <c r="T76" s="522"/>
      <c r="U76" s="522"/>
      <c r="V76" s="522"/>
      <c r="W76" s="522"/>
      <c r="X76" s="522"/>
      <c r="Y76" s="565"/>
      <c r="Z76" s="47"/>
      <c r="AA76" s="47"/>
      <c r="AB76" s="522"/>
      <c r="AC76" s="572"/>
    </row>
    <row r="77" spans="1:29" s="573" customFormat="1" ht="19.5" x14ac:dyDescent="0.3">
      <c r="A77" s="572"/>
      <c r="B77" s="521"/>
      <c r="C77" s="530"/>
      <c r="D77" s="522"/>
      <c r="E77" s="530"/>
      <c r="F77" s="522"/>
      <c r="G77" s="531" t="s">
        <v>375</v>
      </c>
      <c r="H77" s="522"/>
      <c r="I77" s="522"/>
      <c r="J77" s="522"/>
      <c r="K77" s="522"/>
      <c r="L77" s="522"/>
      <c r="M77" s="522"/>
      <c r="N77" s="522"/>
      <c r="O77" s="522"/>
      <c r="P77" s="522"/>
      <c r="Q77" s="525"/>
      <c r="R77" s="522"/>
      <c r="S77" s="522"/>
      <c r="T77" s="522"/>
      <c r="U77" s="522"/>
      <c r="V77" s="522"/>
      <c r="W77" s="522"/>
      <c r="X77" s="522"/>
      <c r="Y77" s="565"/>
      <c r="Z77" s="47"/>
      <c r="AA77" s="47"/>
      <c r="AB77" s="522"/>
      <c r="AC77" s="572"/>
    </row>
    <row r="78" spans="1:29" s="573" customFormat="1" ht="19.5" x14ac:dyDescent="0.3">
      <c r="A78" s="572"/>
      <c r="B78" s="521"/>
      <c r="C78" s="530"/>
      <c r="D78" s="522"/>
      <c r="E78" s="530"/>
      <c r="F78" s="522"/>
      <c r="G78" s="522"/>
      <c r="H78" s="522"/>
      <c r="I78" s="522"/>
      <c r="J78" s="522"/>
      <c r="K78" s="522"/>
      <c r="L78" s="522"/>
      <c r="M78" s="522"/>
      <c r="N78" s="522"/>
      <c r="O78" s="522"/>
      <c r="P78" s="522"/>
      <c r="Q78" s="525"/>
      <c r="R78" s="522"/>
      <c r="S78" s="522"/>
      <c r="T78" s="522"/>
      <c r="U78" s="522"/>
      <c r="V78" s="522"/>
      <c r="W78" s="522"/>
      <c r="X78" s="522"/>
      <c r="Y78" s="565"/>
      <c r="Z78" s="47"/>
      <c r="AA78" s="47"/>
      <c r="AB78" s="522"/>
      <c r="AC78" s="572"/>
    </row>
    <row r="79" spans="1:29" s="573" customFormat="1" ht="18.75" x14ac:dyDescent="0.25">
      <c r="A79" s="572"/>
      <c r="B79" s="532"/>
      <c r="C79" s="530" t="s">
        <v>94</v>
      </c>
      <c r="D79" s="522"/>
      <c r="E79" s="530" t="s">
        <v>95</v>
      </c>
      <c r="F79" s="522"/>
      <c r="G79" s="530" t="s">
        <v>376</v>
      </c>
      <c r="H79" s="522"/>
      <c r="I79" s="533">
        <v>7.0000000298023224E-2</v>
      </c>
      <c r="J79" s="533">
        <v>5.7000000029802322E-2</v>
      </c>
      <c r="K79" s="533">
        <v>5.4000001400709152E-2</v>
      </c>
      <c r="L79" s="533">
        <v>5.4000001400709152E-2</v>
      </c>
      <c r="M79" s="533"/>
      <c r="N79" s="533">
        <v>0.17599999904632568</v>
      </c>
      <c r="O79" s="533">
        <v>0.14200000464916229</v>
      </c>
      <c r="P79" s="533">
        <v>0.12600000202655792</v>
      </c>
      <c r="Q79" s="534">
        <v>0.12800000607967377</v>
      </c>
      <c r="R79" s="533"/>
      <c r="S79" s="533"/>
      <c r="T79" s="533"/>
      <c r="U79" s="533"/>
      <c r="V79" s="533"/>
      <c r="W79" s="533"/>
      <c r="X79" s="533"/>
      <c r="Y79" s="533"/>
      <c r="Z79" s="533"/>
      <c r="AA79" s="533"/>
      <c r="AB79" s="533"/>
      <c r="AC79" s="572"/>
    </row>
    <row r="80" spans="1:29" s="573" customFormat="1" ht="18.75" x14ac:dyDescent="0.25">
      <c r="A80" s="572"/>
      <c r="B80" s="532"/>
      <c r="C80" s="530" t="s">
        <v>94</v>
      </c>
      <c r="D80" s="522"/>
      <c r="E80" s="530" t="s">
        <v>95</v>
      </c>
      <c r="F80" s="522"/>
      <c r="G80" s="535" t="s">
        <v>377</v>
      </c>
      <c r="H80" s="522"/>
      <c r="I80" s="533">
        <v>2.3000000044703484E-2</v>
      </c>
      <c r="J80" s="533">
        <v>1.4999999664723873E-2</v>
      </c>
      <c r="K80" s="533">
        <v>1.2000000104308128E-2</v>
      </c>
      <c r="L80" s="533">
        <v>1.2000000104308128E-2</v>
      </c>
      <c r="M80" s="533"/>
      <c r="N80" s="533">
        <v>5.6000001728534698E-2</v>
      </c>
      <c r="O80" s="533">
        <v>3.7999998778104782E-2</v>
      </c>
      <c r="P80" s="533">
        <v>2.8000000864267349E-2</v>
      </c>
      <c r="Q80" s="534">
        <v>2.8999999165534973E-2</v>
      </c>
      <c r="R80" s="533"/>
      <c r="S80" s="533"/>
      <c r="T80" s="533"/>
      <c r="U80" s="533"/>
      <c r="V80" s="533"/>
      <c r="W80" s="533"/>
      <c r="X80" s="533"/>
      <c r="Y80" s="533"/>
      <c r="Z80" s="533"/>
      <c r="AA80" s="533"/>
      <c r="AB80" s="533"/>
      <c r="AC80" s="572"/>
    </row>
    <row r="81" spans="1:29" s="573" customFormat="1" ht="18.75" x14ac:dyDescent="0.25">
      <c r="A81" s="572"/>
      <c r="B81" s="532"/>
      <c r="C81" s="530" t="s">
        <v>94</v>
      </c>
      <c r="D81" s="522"/>
      <c r="E81" s="530" t="s">
        <v>95</v>
      </c>
      <c r="F81" s="522"/>
      <c r="G81" s="535" t="s">
        <v>378</v>
      </c>
      <c r="H81" s="522"/>
      <c r="I81" s="533">
        <v>4.8000000417232513E-2</v>
      </c>
      <c r="J81" s="533">
        <v>4.1999999433755875E-2</v>
      </c>
      <c r="K81" s="533">
        <v>4.1999999433755875E-2</v>
      </c>
      <c r="L81" s="533">
        <v>4.1000001132488251E-2</v>
      </c>
      <c r="M81" s="533"/>
      <c r="N81" s="533">
        <v>0.11999999731779099</v>
      </c>
      <c r="O81" s="533">
        <v>0.10400000214576721</v>
      </c>
      <c r="P81" s="533">
        <v>9.7999997437000275E-2</v>
      </c>
      <c r="Q81" s="534">
        <v>9.8999999463558197E-2</v>
      </c>
      <c r="R81" s="533"/>
      <c r="S81" s="533"/>
      <c r="T81" s="533"/>
      <c r="U81" s="533"/>
      <c r="V81" s="533"/>
      <c r="W81" s="533"/>
      <c r="X81" s="533"/>
      <c r="Y81" s="533"/>
      <c r="Z81" s="533"/>
      <c r="AA81" s="533"/>
      <c r="AB81" s="533"/>
      <c r="AC81" s="572"/>
    </row>
    <row r="82" spans="1:29" s="573" customFormat="1" ht="18.75" x14ac:dyDescent="0.25">
      <c r="A82" s="572"/>
      <c r="B82" s="532"/>
      <c r="C82" s="530" t="s">
        <v>365</v>
      </c>
      <c r="D82" s="522"/>
      <c r="E82" s="530" t="s">
        <v>366</v>
      </c>
      <c r="F82" s="522"/>
      <c r="G82" s="536" t="s">
        <v>379</v>
      </c>
      <c r="H82" s="522"/>
      <c r="I82" s="533">
        <v>1.0299999713897705</v>
      </c>
      <c r="J82" s="533">
        <v>0.92599999904632568</v>
      </c>
      <c r="K82" s="533">
        <v>0.85799998044967651</v>
      </c>
      <c r="L82" s="533">
        <v>1.4049999713897705</v>
      </c>
      <c r="M82" s="533"/>
      <c r="N82" s="533">
        <v>2.5810000896453857</v>
      </c>
      <c r="O82" s="533">
        <v>2.2999999523162842</v>
      </c>
      <c r="P82" s="533">
        <v>2.0060000419616699</v>
      </c>
      <c r="Q82" s="534">
        <v>3.3580000400543213</v>
      </c>
      <c r="R82" s="533"/>
      <c r="S82" s="533"/>
      <c r="T82" s="533"/>
      <c r="U82" s="533"/>
      <c r="V82" s="533"/>
      <c r="W82" s="533"/>
      <c r="X82" s="533"/>
      <c r="Y82" s="533"/>
      <c r="Z82" s="533"/>
      <c r="AA82" s="533"/>
      <c r="AB82" s="533"/>
      <c r="AC82" s="572"/>
    </row>
    <row r="83" spans="1:29" s="573" customFormat="1" ht="18.75" x14ac:dyDescent="0.25">
      <c r="A83" s="572"/>
      <c r="B83" s="532"/>
      <c r="C83" s="530" t="s">
        <v>367</v>
      </c>
      <c r="D83" s="522"/>
      <c r="E83" s="530">
        <v>82.2</v>
      </c>
      <c r="F83" s="522"/>
      <c r="G83" s="536" t="s">
        <v>380</v>
      </c>
      <c r="H83" s="522"/>
      <c r="I83" s="533">
        <v>3.5000000149011612E-2</v>
      </c>
      <c r="J83" s="533">
        <v>2.199999988079071E-2</v>
      </c>
      <c r="K83" s="533">
        <v>1.8999999389052391E-2</v>
      </c>
      <c r="L83" s="533">
        <v>1.3000000268220901E-2</v>
      </c>
      <c r="M83" s="533"/>
      <c r="N83" s="533">
        <v>8.9000001549720764E-2</v>
      </c>
      <c r="O83" s="533">
        <v>5.6000001728534698E-2</v>
      </c>
      <c r="P83" s="533">
        <v>4.5000001788139343E-2</v>
      </c>
      <c r="Q83" s="534">
        <v>3.0999999493360519E-2</v>
      </c>
      <c r="R83" s="533"/>
      <c r="S83" s="533"/>
      <c r="T83" s="533"/>
      <c r="U83" s="533"/>
      <c r="V83" s="533"/>
      <c r="W83" s="533"/>
      <c r="X83" s="533"/>
      <c r="Y83" s="533"/>
      <c r="Z83" s="533"/>
      <c r="AA83" s="533"/>
      <c r="AB83" s="533"/>
      <c r="AC83" s="572"/>
    </row>
    <row r="84" spans="1:29" s="573" customFormat="1" ht="18.75" x14ac:dyDescent="0.25">
      <c r="A84" s="572"/>
      <c r="B84" s="532"/>
      <c r="C84" s="530">
        <v>21</v>
      </c>
      <c r="D84" s="522"/>
      <c r="E84" s="530" t="s">
        <v>158</v>
      </c>
      <c r="F84" s="522"/>
      <c r="G84" s="536" t="s">
        <v>381</v>
      </c>
      <c r="H84" s="522"/>
      <c r="I84" s="537">
        <v>3.0000000260770321E-3</v>
      </c>
      <c r="J84" s="537">
        <v>1.0000000474974513E-3</v>
      </c>
      <c r="K84" s="537">
        <v>1.0000000474974513E-3</v>
      </c>
      <c r="L84" s="537">
        <v>0</v>
      </c>
      <c r="M84" s="533"/>
      <c r="N84" s="533">
        <v>7.0000002160668373E-3</v>
      </c>
      <c r="O84" s="533">
        <v>3.0000000260770321E-3</v>
      </c>
      <c r="P84" s="533">
        <v>1.0000000474974513E-3</v>
      </c>
      <c r="Q84" s="534">
        <v>1.0000000474974513E-3</v>
      </c>
      <c r="R84" s="533"/>
      <c r="S84" s="533"/>
      <c r="T84" s="533"/>
      <c r="U84" s="533"/>
      <c r="V84" s="533"/>
      <c r="W84" s="533"/>
      <c r="X84" s="533"/>
      <c r="Y84" s="533"/>
      <c r="Z84" s="533"/>
      <c r="AA84" s="533"/>
      <c r="AB84" s="533"/>
      <c r="AC84" s="572"/>
    </row>
    <row r="85" spans="1:29" s="573" customFormat="1" ht="18.75" x14ac:dyDescent="0.25">
      <c r="A85" s="572"/>
      <c r="B85" s="532"/>
      <c r="C85" s="530">
        <v>19</v>
      </c>
      <c r="D85" s="522"/>
      <c r="E85" s="530">
        <v>86</v>
      </c>
      <c r="F85" s="522"/>
      <c r="G85" s="536" t="s">
        <v>382</v>
      </c>
      <c r="H85" s="522"/>
      <c r="I85" s="537">
        <v>0.51899999380111694</v>
      </c>
      <c r="J85" s="537">
        <v>0.17000000178813934</v>
      </c>
      <c r="K85" s="537">
        <v>0.16899999976158142</v>
      </c>
      <c r="L85" s="537">
        <v>0.164000004529953</v>
      </c>
      <c r="M85" s="533"/>
      <c r="N85" s="533">
        <v>1.2999999523162842</v>
      </c>
      <c r="O85" s="533">
        <v>0.42199999094009399</v>
      </c>
      <c r="P85" s="533">
        <v>0.39399999380111694</v>
      </c>
      <c r="Q85" s="534">
        <v>0.3919999897480011</v>
      </c>
      <c r="R85" s="533"/>
      <c r="S85" s="533"/>
      <c r="T85" s="533"/>
      <c r="U85" s="533"/>
      <c r="V85" s="533"/>
      <c r="W85" s="533"/>
      <c r="X85" s="533"/>
      <c r="Y85" s="533"/>
      <c r="Z85" s="533"/>
      <c r="AA85" s="533"/>
      <c r="AB85" s="533"/>
      <c r="AC85" s="572"/>
    </row>
    <row r="86" spans="1:29" s="573" customFormat="1" ht="18.75" x14ac:dyDescent="0.25">
      <c r="A86" s="572"/>
      <c r="B86" s="532"/>
      <c r="C86" s="530">
        <v>5</v>
      </c>
      <c r="D86" s="522"/>
      <c r="E86" s="530" t="s">
        <v>9</v>
      </c>
      <c r="F86" s="522"/>
      <c r="G86" s="536" t="s">
        <v>383</v>
      </c>
      <c r="H86" s="522"/>
      <c r="I86" s="537">
        <v>0.23051527172362182</v>
      </c>
      <c r="J86" s="537">
        <v>0.24740039839564679</v>
      </c>
      <c r="K86" s="537">
        <v>0.33295740669676666</v>
      </c>
      <c r="L86" s="537">
        <v>0.30237591800598357</v>
      </c>
      <c r="M86" s="533"/>
      <c r="N86" s="533">
        <v>0.57779364029393898</v>
      </c>
      <c r="O86" s="533">
        <v>0.61454688934912627</v>
      </c>
      <c r="P86" s="533">
        <v>0.77819829376104044</v>
      </c>
      <c r="Q86" s="534">
        <v>0.7226436713033404</v>
      </c>
      <c r="R86" s="533"/>
      <c r="S86" s="533"/>
      <c r="T86" s="533"/>
      <c r="U86" s="533"/>
      <c r="V86" s="533"/>
      <c r="W86" s="533"/>
      <c r="X86" s="533"/>
      <c r="Y86" s="533"/>
      <c r="Z86" s="533"/>
      <c r="AA86" s="533"/>
      <c r="AB86" s="533"/>
      <c r="AC86" s="572"/>
    </row>
    <row r="87" spans="1:29" s="573" customFormat="1" ht="18.75" x14ac:dyDescent="0.25">
      <c r="A87" s="572"/>
      <c r="B87" s="532"/>
      <c r="C87" s="530">
        <v>4</v>
      </c>
      <c r="D87" s="522"/>
      <c r="E87" s="530" t="s">
        <v>120</v>
      </c>
      <c r="F87" s="522"/>
      <c r="G87" s="536" t="s">
        <v>384</v>
      </c>
      <c r="H87" s="522"/>
      <c r="I87" s="533">
        <v>7.8000001609325409E-2</v>
      </c>
      <c r="J87" s="533">
        <v>5.2000001072883606E-2</v>
      </c>
      <c r="K87" s="533">
        <v>7.0000000298023224E-2</v>
      </c>
      <c r="L87" s="533">
        <v>0.58099997043609619</v>
      </c>
      <c r="M87" s="533"/>
      <c r="N87" s="533">
        <v>0.19599999487400055</v>
      </c>
      <c r="O87" s="533">
        <v>0.12999999523162842</v>
      </c>
      <c r="P87" s="533">
        <v>0.164000004529953</v>
      </c>
      <c r="Q87" s="534">
        <v>1.3880000114440918</v>
      </c>
      <c r="R87" s="533"/>
      <c r="S87" s="533"/>
      <c r="T87" s="533"/>
      <c r="U87" s="533"/>
      <c r="V87" s="533"/>
      <c r="W87" s="533"/>
      <c r="X87" s="533"/>
      <c r="Y87" s="533"/>
      <c r="Z87" s="533"/>
      <c r="AA87" s="533"/>
      <c r="AB87" s="533"/>
      <c r="AC87" s="572"/>
    </row>
    <row r="88" spans="1:29" s="573" customFormat="1" ht="18.75" x14ac:dyDescent="0.25">
      <c r="A88" s="572"/>
      <c r="B88" s="532"/>
      <c r="C88" s="530"/>
      <c r="D88" s="522"/>
      <c r="E88" s="530"/>
      <c r="F88" s="522"/>
      <c r="G88" s="522"/>
      <c r="H88" s="522"/>
      <c r="I88" s="533"/>
      <c r="J88" s="533"/>
      <c r="K88" s="533"/>
      <c r="L88" s="533"/>
      <c r="M88" s="533"/>
      <c r="N88" s="533"/>
      <c r="O88" s="533"/>
      <c r="P88" s="533"/>
      <c r="Q88" s="534"/>
      <c r="R88" s="533"/>
      <c r="S88" s="533"/>
      <c r="T88" s="533"/>
      <c r="U88" s="533"/>
      <c r="V88" s="533"/>
      <c r="W88" s="533"/>
      <c r="X88" s="533"/>
      <c r="Y88" s="533"/>
      <c r="Z88" s="533"/>
      <c r="AA88" s="533"/>
      <c r="AB88" s="533"/>
      <c r="AC88" s="572"/>
    </row>
    <row r="89" spans="1:29" s="573" customFormat="1" ht="19.5" x14ac:dyDescent="0.3">
      <c r="A89" s="572"/>
      <c r="B89" s="532"/>
      <c r="C89" s="530"/>
      <c r="D89" s="522"/>
      <c r="E89" s="530"/>
      <c r="F89" s="522"/>
      <c r="G89" s="538" t="s">
        <v>385</v>
      </c>
      <c r="H89" s="522"/>
      <c r="I89" s="533">
        <v>1.8885152375515339</v>
      </c>
      <c r="J89" s="533">
        <v>1.4234003982568797</v>
      </c>
      <c r="K89" s="533">
        <v>1.4339573858826384</v>
      </c>
      <c r="L89" s="533">
        <v>1.9373758954307243</v>
      </c>
      <c r="M89" s="533"/>
      <c r="N89" s="533">
        <v>4.7307936830677217</v>
      </c>
      <c r="O89" s="533">
        <v>3.5375468352839881</v>
      </c>
      <c r="P89" s="533">
        <v>3.3501983296607318</v>
      </c>
      <c r="Q89" s="534">
        <v>4.6326436992756141</v>
      </c>
      <c r="R89" s="533"/>
      <c r="S89" s="533"/>
      <c r="T89" s="533"/>
      <c r="U89" s="533"/>
      <c r="V89" s="533"/>
      <c r="W89" s="533"/>
      <c r="X89" s="533"/>
      <c r="Y89" s="533"/>
      <c r="Z89" s="533"/>
      <c r="AA89" s="533"/>
      <c r="AB89" s="533"/>
      <c r="AC89" s="572"/>
    </row>
    <row r="90" spans="1:29" s="573" customFormat="1" ht="18.75" x14ac:dyDescent="0.25">
      <c r="A90" s="572"/>
      <c r="B90" s="532"/>
      <c r="C90" s="530"/>
      <c r="D90" s="522"/>
      <c r="E90" s="530"/>
      <c r="F90" s="522"/>
      <c r="G90" s="522"/>
      <c r="H90" s="522"/>
      <c r="I90" s="533"/>
      <c r="J90" s="533"/>
      <c r="K90" s="533"/>
      <c r="L90" s="533"/>
      <c r="M90" s="533"/>
      <c r="N90" s="533"/>
      <c r="O90" s="533"/>
      <c r="P90" s="533"/>
      <c r="Q90" s="534"/>
      <c r="R90" s="533"/>
      <c r="S90" s="533"/>
      <c r="T90" s="533"/>
      <c r="U90" s="533"/>
      <c r="V90" s="533"/>
      <c r="W90" s="533"/>
      <c r="X90" s="533"/>
      <c r="Y90" s="533"/>
      <c r="Z90" s="533"/>
      <c r="AA90" s="533"/>
      <c r="AB90" s="533"/>
      <c r="AC90" s="572"/>
    </row>
    <row r="91" spans="1:29" s="573" customFormat="1" ht="19.5" x14ac:dyDescent="0.3">
      <c r="A91" s="572"/>
      <c r="B91" s="532"/>
      <c r="C91" s="530"/>
      <c r="D91" s="522"/>
      <c r="E91" s="530"/>
      <c r="F91" s="522"/>
      <c r="G91" s="531" t="s">
        <v>386</v>
      </c>
      <c r="H91" s="522"/>
      <c r="I91" s="533"/>
      <c r="J91" s="533"/>
      <c r="K91" s="533"/>
      <c r="L91" s="533"/>
      <c r="M91" s="533"/>
      <c r="N91" s="533"/>
      <c r="O91" s="533"/>
      <c r="P91" s="533"/>
      <c r="Q91" s="534"/>
      <c r="R91" s="533"/>
      <c r="S91" s="533"/>
      <c r="T91" s="533"/>
      <c r="U91" s="533"/>
      <c r="V91" s="533"/>
      <c r="W91" s="533"/>
      <c r="X91" s="533"/>
      <c r="Y91" s="533"/>
      <c r="Z91" s="533"/>
      <c r="AA91" s="533"/>
      <c r="AB91" s="533"/>
      <c r="AC91" s="572"/>
    </row>
    <row r="92" spans="1:29" s="573" customFormat="1" ht="18.75" x14ac:dyDescent="0.25">
      <c r="A92" s="572"/>
      <c r="B92" s="532"/>
      <c r="C92" s="530"/>
      <c r="D92" s="522"/>
      <c r="E92" s="530"/>
      <c r="F92" s="522"/>
      <c r="G92" s="522"/>
      <c r="H92" s="522"/>
      <c r="I92" s="533"/>
      <c r="J92" s="533"/>
      <c r="K92" s="533"/>
      <c r="L92" s="533"/>
      <c r="M92" s="533"/>
      <c r="N92" s="533"/>
      <c r="O92" s="533"/>
      <c r="P92" s="533"/>
      <c r="Q92" s="534"/>
      <c r="R92" s="533"/>
      <c r="S92" s="533"/>
      <c r="T92" s="533"/>
      <c r="U92" s="533"/>
      <c r="V92" s="533"/>
      <c r="W92" s="533"/>
      <c r="X92" s="533"/>
      <c r="Y92" s="533"/>
      <c r="Z92" s="533"/>
      <c r="AA92" s="533"/>
      <c r="AB92" s="533"/>
      <c r="AC92" s="572"/>
    </row>
    <row r="93" spans="1:29" s="573" customFormat="1" ht="19.5" x14ac:dyDescent="0.3">
      <c r="A93" s="572"/>
      <c r="B93" s="532"/>
      <c r="C93" s="530" t="s">
        <v>368</v>
      </c>
      <c r="D93" s="522"/>
      <c r="E93" s="530">
        <v>99</v>
      </c>
      <c r="F93" s="522"/>
      <c r="G93" s="539" t="s">
        <v>387</v>
      </c>
      <c r="H93" s="522"/>
      <c r="I93" s="533">
        <v>0.31600001454353333</v>
      </c>
      <c r="J93" s="533">
        <v>0.23899999260902405</v>
      </c>
      <c r="K93" s="533">
        <v>0.32499998807907104</v>
      </c>
      <c r="L93" s="533">
        <v>0.37400001287460327</v>
      </c>
      <c r="M93" s="533"/>
      <c r="N93" s="533">
        <v>0.7929999828338623</v>
      </c>
      <c r="O93" s="533">
        <v>0.59399998188018799</v>
      </c>
      <c r="P93" s="533">
        <v>0.75999999046325684</v>
      </c>
      <c r="Q93" s="534">
        <v>0.89399999380111694</v>
      </c>
      <c r="R93" s="533"/>
      <c r="S93" s="533"/>
      <c r="T93" s="533"/>
      <c r="U93" s="533"/>
      <c r="V93" s="533"/>
      <c r="W93" s="533"/>
      <c r="X93" s="533"/>
      <c r="Y93" s="533"/>
      <c r="Z93" s="533"/>
      <c r="AA93" s="533"/>
      <c r="AB93" s="533"/>
      <c r="AC93" s="572"/>
    </row>
    <row r="94" spans="1:29" s="573" customFormat="1" ht="18.75" x14ac:dyDescent="0.25">
      <c r="A94" s="572"/>
      <c r="B94" s="532"/>
      <c r="C94" s="530"/>
      <c r="D94" s="522"/>
      <c r="E94" s="530" t="s">
        <v>96</v>
      </c>
      <c r="F94" s="522"/>
      <c r="G94" s="540" t="s">
        <v>388</v>
      </c>
      <c r="H94" s="522"/>
      <c r="I94" s="533">
        <v>0.24699999392032623</v>
      </c>
      <c r="J94" s="533">
        <v>0.18600000441074371</v>
      </c>
      <c r="K94" s="533">
        <v>0.25299999117851257</v>
      </c>
      <c r="L94" s="533">
        <v>0.29100000858306885</v>
      </c>
      <c r="M94" s="533"/>
      <c r="N94" s="533">
        <v>0.61799997091293335</v>
      </c>
      <c r="O94" s="533">
        <v>0.46299999952316284</v>
      </c>
      <c r="P94" s="533">
        <v>0.59200000762939453</v>
      </c>
      <c r="Q94" s="534">
        <v>0.69599997997283936</v>
      </c>
      <c r="R94" s="533"/>
      <c r="S94" s="533"/>
      <c r="T94" s="533"/>
      <c r="U94" s="533"/>
      <c r="V94" s="533"/>
      <c r="W94" s="533"/>
      <c r="X94" s="533"/>
      <c r="Y94" s="533"/>
      <c r="Z94" s="533"/>
      <c r="AA94" s="533"/>
      <c r="AB94" s="533"/>
      <c r="AC94" s="572"/>
    </row>
    <row r="95" spans="1:29" s="573" customFormat="1" ht="18.75" x14ac:dyDescent="0.25">
      <c r="A95" s="572"/>
      <c r="B95" s="532"/>
      <c r="C95" s="541">
        <v>15</v>
      </c>
      <c r="D95" s="542"/>
      <c r="E95" s="530" t="s">
        <v>145</v>
      </c>
      <c r="F95" s="522"/>
      <c r="G95" s="543" t="s">
        <v>389</v>
      </c>
      <c r="H95" s="522"/>
      <c r="I95" s="533">
        <v>6.0000000521540642E-3</v>
      </c>
      <c r="J95" s="533">
        <v>8.0000003799796104E-3</v>
      </c>
      <c r="K95" s="533">
        <v>9.9999997764825821E-3</v>
      </c>
      <c r="L95" s="533">
        <v>8.0000003799796104E-3</v>
      </c>
      <c r="M95" s="533"/>
      <c r="N95" s="533">
        <v>1.6000000759959221E-2</v>
      </c>
      <c r="O95" s="533">
        <v>1.8999999389052391E-2</v>
      </c>
      <c r="P95" s="533">
        <v>2.3000000044703484E-2</v>
      </c>
      <c r="Q95" s="534">
        <v>1.8999999389052391E-2</v>
      </c>
      <c r="R95" s="533"/>
      <c r="S95" s="533"/>
      <c r="T95" s="533"/>
      <c r="U95" s="533"/>
      <c r="V95" s="533"/>
      <c r="W95" s="533"/>
      <c r="X95" s="533"/>
      <c r="Y95" s="533"/>
      <c r="Z95" s="533"/>
      <c r="AA95" s="533"/>
      <c r="AB95" s="533"/>
      <c r="AC95" s="572"/>
    </row>
    <row r="96" spans="1:29" s="573" customFormat="1" ht="18.75" x14ac:dyDescent="0.25">
      <c r="A96" s="572"/>
      <c r="B96" s="532"/>
      <c r="C96" s="541">
        <v>8</v>
      </c>
      <c r="D96" s="542"/>
      <c r="E96" s="530" t="s">
        <v>128</v>
      </c>
      <c r="F96" s="522"/>
      <c r="G96" s="543" t="s">
        <v>390</v>
      </c>
      <c r="H96" s="522"/>
      <c r="I96" s="533">
        <v>9.9999997764825821E-3</v>
      </c>
      <c r="J96" s="533">
        <v>3.7000000476837158E-2</v>
      </c>
      <c r="K96" s="533">
        <v>5.000000074505806E-2</v>
      </c>
      <c r="L96" s="533">
        <v>5.6000001728534698E-2</v>
      </c>
      <c r="M96" s="533"/>
      <c r="N96" s="533">
        <v>2.500000037252903E-2</v>
      </c>
      <c r="O96" s="533">
        <v>9.0999998152256012E-2</v>
      </c>
      <c r="P96" s="533">
        <v>0.11699999868869781</v>
      </c>
      <c r="Q96" s="534">
        <v>0.13500000536441803</v>
      </c>
      <c r="R96" s="533"/>
      <c r="S96" s="533"/>
      <c r="T96" s="533"/>
      <c r="U96" s="533"/>
      <c r="V96" s="533"/>
      <c r="W96" s="533"/>
      <c r="X96" s="533"/>
      <c r="Y96" s="533"/>
      <c r="Z96" s="533"/>
      <c r="AA96" s="533"/>
      <c r="AB96" s="533"/>
      <c r="AC96" s="572"/>
    </row>
    <row r="97" spans="1:29" s="573" customFormat="1" ht="18.75" x14ac:dyDescent="0.25">
      <c r="A97" s="572"/>
      <c r="B97" s="532"/>
      <c r="C97" s="541">
        <v>7.3</v>
      </c>
      <c r="D97" s="542"/>
      <c r="E97" s="530" t="s">
        <v>126</v>
      </c>
      <c r="F97" s="522"/>
      <c r="G97" s="543" t="s">
        <v>391</v>
      </c>
      <c r="H97" s="522"/>
      <c r="I97" s="533">
        <v>2.0000000949949026E-3</v>
      </c>
      <c r="J97" s="533">
        <v>3.0000000260770321E-3</v>
      </c>
      <c r="K97" s="533">
        <v>3.0000000260770321E-3</v>
      </c>
      <c r="L97" s="533">
        <v>4.0000001899898052E-3</v>
      </c>
      <c r="M97" s="533"/>
      <c r="N97" s="533">
        <v>4.0000001899898052E-3</v>
      </c>
      <c r="O97" s="533">
        <v>7.0000002160668373E-3</v>
      </c>
      <c r="P97" s="533">
        <v>7.0000002160668373E-3</v>
      </c>
      <c r="Q97" s="534">
        <v>8.999999612569809E-3</v>
      </c>
      <c r="R97" s="533"/>
      <c r="S97" s="533"/>
      <c r="T97" s="533"/>
      <c r="U97" s="533"/>
      <c r="V97" s="533"/>
      <c r="W97" s="533"/>
      <c r="X97" s="533"/>
      <c r="Y97" s="533"/>
      <c r="Z97" s="533"/>
      <c r="AA97" s="533"/>
      <c r="AB97" s="533"/>
      <c r="AC97" s="572"/>
    </row>
    <row r="98" spans="1:29" s="573" customFormat="1" ht="18.75" x14ac:dyDescent="0.25">
      <c r="A98" s="572"/>
      <c r="B98" s="532"/>
      <c r="C98" s="541">
        <v>12</v>
      </c>
      <c r="D98" s="542"/>
      <c r="E98" s="530" t="s">
        <v>369</v>
      </c>
      <c r="F98" s="522"/>
      <c r="G98" s="543" t="s">
        <v>392</v>
      </c>
      <c r="H98" s="522"/>
      <c r="I98" s="533">
        <v>3.0000000260770321E-3</v>
      </c>
      <c r="J98" s="533">
        <v>4.0000001899898052E-3</v>
      </c>
      <c r="K98" s="533">
        <v>2.0000000949949026E-3</v>
      </c>
      <c r="L98" s="533">
        <v>4.0000001899898052E-3</v>
      </c>
      <c r="M98" s="533"/>
      <c r="N98" s="533">
        <v>8.0000003799796104E-3</v>
      </c>
      <c r="O98" s="533">
        <v>8.999999612569809E-3</v>
      </c>
      <c r="P98" s="533">
        <v>4.999999888241291E-3</v>
      </c>
      <c r="Q98" s="534">
        <v>8.999999612569809E-3</v>
      </c>
      <c r="R98" s="533"/>
      <c r="S98" s="533"/>
      <c r="T98" s="533"/>
      <c r="U98" s="533"/>
      <c r="V98" s="533"/>
      <c r="W98" s="533"/>
      <c r="X98" s="533"/>
      <c r="Y98" s="533"/>
      <c r="Z98" s="533"/>
      <c r="AA98" s="533"/>
      <c r="AB98" s="533"/>
      <c r="AC98" s="572"/>
    </row>
    <row r="99" spans="1:29" s="573" customFormat="1" ht="18.75" x14ac:dyDescent="0.25">
      <c r="A99" s="572"/>
      <c r="B99" s="532"/>
      <c r="C99" s="541">
        <v>9</v>
      </c>
      <c r="D99" s="542"/>
      <c r="E99" s="530" t="s">
        <v>130</v>
      </c>
      <c r="F99" s="522"/>
      <c r="G99" s="543" t="s">
        <v>393</v>
      </c>
      <c r="H99" s="522"/>
      <c r="I99" s="533">
        <v>0</v>
      </c>
      <c r="J99" s="533">
        <v>0</v>
      </c>
      <c r="K99" s="533">
        <v>0</v>
      </c>
      <c r="L99" s="533">
        <v>0</v>
      </c>
      <c r="M99" s="533"/>
      <c r="N99" s="533">
        <v>0</v>
      </c>
      <c r="O99" s="533">
        <v>0</v>
      </c>
      <c r="P99" s="533">
        <v>0</v>
      </c>
      <c r="Q99" s="534">
        <v>0</v>
      </c>
      <c r="R99" s="533"/>
      <c r="S99" s="533"/>
      <c r="T99" s="533"/>
      <c r="U99" s="533"/>
      <c r="V99" s="533"/>
      <c r="W99" s="533"/>
      <c r="X99" s="533"/>
      <c r="Y99" s="533"/>
      <c r="Z99" s="533"/>
      <c r="AA99" s="533"/>
      <c r="AB99" s="533"/>
      <c r="AC99" s="572"/>
    </row>
    <row r="100" spans="1:29" s="573" customFormat="1" ht="18.75" x14ac:dyDescent="0.25">
      <c r="A100" s="572"/>
      <c r="B100" s="532"/>
      <c r="C100" s="541"/>
      <c r="D100" s="542"/>
      <c r="E100" s="541" t="s">
        <v>96</v>
      </c>
      <c r="F100" s="522"/>
      <c r="G100" s="543" t="s">
        <v>394</v>
      </c>
      <c r="H100" s="522"/>
      <c r="I100" s="533">
        <v>0.22599999397061765</v>
      </c>
      <c r="J100" s="533">
        <v>0.13400000333786011</v>
      </c>
      <c r="K100" s="533">
        <v>0.1879999905359</v>
      </c>
      <c r="L100" s="533">
        <v>0.21900000609457493</v>
      </c>
      <c r="M100" s="533"/>
      <c r="N100" s="533">
        <v>0.56499996921047568</v>
      </c>
      <c r="O100" s="533">
        <v>0.33700000215321779</v>
      </c>
      <c r="P100" s="533">
        <v>0.4400000087916851</v>
      </c>
      <c r="Q100" s="534">
        <v>0.52399997599422932</v>
      </c>
      <c r="R100" s="533"/>
      <c r="S100" s="533"/>
      <c r="T100" s="533"/>
      <c r="U100" s="533"/>
      <c r="V100" s="533"/>
      <c r="W100" s="533"/>
      <c r="X100" s="533"/>
      <c r="Y100" s="533"/>
      <c r="Z100" s="533"/>
      <c r="AA100" s="533"/>
      <c r="AB100" s="533"/>
      <c r="AC100" s="572"/>
    </row>
    <row r="101" spans="1:29" s="573" customFormat="1" ht="18.75" x14ac:dyDescent="0.25">
      <c r="A101" s="572"/>
      <c r="B101" s="532"/>
      <c r="C101" s="541"/>
      <c r="D101" s="542"/>
      <c r="E101" s="541"/>
      <c r="F101" s="522"/>
      <c r="G101" s="540"/>
      <c r="H101" s="522"/>
      <c r="I101" s="533"/>
      <c r="J101" s="533"/>
      <c r="K101" s="533"/>
      <c r="L101" s="533"/>
      <c r="M101" s="533"/>
      <c r="N101" s="533"/>
      <c r="O101" s="533"/>
      <c r="P101" s="533"/>
      <c r="Q101" s="534"/>
      <c r="R101" s="533"/>
      <c r="S101" s="533"/>
      <c r="T101" s="533"/>
      <c r="U101" s="533"/>
      <c r="V101" s="533"/>
      <c r="W101" s="533"/>
      <c r="X101" s="533"/>
      <c r="Y101" s="533"/>
      <c r="Z101" s="533"/>
      <c r="AA101" s="533"/>
      <c r="AB101" s="533"/>
      <c r="AC101" s="572"/>
    </row>
    <row r="102" spans="1:29" s="573" customFormat="1" ht="18.75" x14ac:dyDescent="0.25">
      <c r="A102" s="572"/>
      <c r="B102" s="532"/>
      <c r="C102" s="541"/>
      <c r="D102" s="542"/>
      <c r="E102" s="541" t="s">
        <v>96</v>
      </c>
      <c r="F102" s="522"/>
      <c r="G102" s="540" t="s">
        <v>395</v>
      </c>
      <c r="H102" s="522"/>
      <c r="I102" s="533">
        <v>7.0000000298023224E-2</v>
      </c>
      <c r="J102" s="533">
        <v>5.299999937415123E-2</v>
      </c>
      <c r="K102" s="533">
        <v>7.1999996900558472E-2</v>
      </c>
      <c r="L102" s="533">
        <v>8.2999996840953827E-2</v>
      </c>
      <c r="M102" s="533"/>
      <c r="N102" s="533">
        <v>0.17499999701976776</v>
      </c>
      <c r="O102" s="533">
        <v>0.13099999725818634</v>
      </c>
      <c r="P102" s="533">
        <v>0.1679999977350235</v>
      </c>
      <c r="Q102" s="534">
        <v>0.19699999690055847</v>
      </c>
      <c r="R102" s="533"/>
      <c r="S102" s="533"/>
      <c r="T102" s="533"/>
      <c r="U102" s="533"/>
      <c r="V102" s="533"/>
      <c r="W102" s="533"/>
      <c r="X102" s="533"/>
      <c r="Y102" s="533"/>
      <c r="Z102" s="533"/>
      <c r="AA102" s="533"/>
      <c r="AB102" s="533"/>
      <c r="AC102" s="572"/>
    </row>
    <row r="103" spans="1:29" s="573" customFormat="1" ht="18.75" x14ac:dyDescent="0.25">
      <c r="A103" s="572"/>
      <c r="B103" s="532"/>
      <c r="C103" s="541">
        <v>15</v>
      </c>
      <c r="D103" s="542"/>
      <c r="E103" s="530" t="s">
        <v>145</v>
      </c>
      <c r="F103" s="522"/>
      <c r="G103" s="543" t="s">
        <v>389</v>
      </c>
      <c r="H103" s="522"/>
      <c r="I103" s="533">
        <v>2.0000000949949026E-3</v>
      </c>
      <c r="J103" s="533">
        <v>2.0000000949949026E-3</v>
      </c>
      <c r="K103" s="533">
        <v>3.0000000260770321E-3</v>
      </c>
      <c r="L103" s="533">
        <v>2.0000000949949026E-3</v>
      </c>
      <c r="M103" s="533"/>
      <c r="N103" s="533">
        <v>4.999999888241291E-3</v>
      </c>
      <c r="O103" s="533">
        <v>4.999999888241291E-3</v>
      </c>
      <c r="P103" s="533">
        <v>6.0000000521540642E-3</v>
      </c>
      <c r="Q103" s="534">
        <v>4.999999888241291E-3</v>
      </c>
      <c r="R103" s="533"/>
      <c r="S103" s="533"/>
      <c r="T103" s="533"/>
      <c r="U103" s="533"/>
      <c r="V103" s="533"/>
      <c r="W103" s="533"/>
      <c r="X103" s="533"/>
      <c r="Y103" s="533"/>
      <c r="Z103" s="533"/>
      <c r="AA103" s="533"/>
      <c r="AB103" s="533"/>
      <c r="AC103" s="572"/>
    </row>
    <row r="104" spans="1:29" s="573" customFormat="1" ht="18.75" x14ac:dyDescent="0.25">
      <c r="A104" s="572"/>
      <c r="B104" s="532"/>
      <c r="C104" s="530">
        <v>8</v>
      </c>
      <c r="D104" s="522"/>
      <c r="E104" s="530" t="s">
        <v>128</v>
      </c>
      <c r="F104" s="522"/>
      <c r="G104" s="543" t="s">
        <v>390</v>
      </c>
      <c r="H104" s="522"/>
      <c r="I104" s="533">
        <v>3.0000000260770321E-3</v>
      </c>
      <c r="J104" s="533">
        <v>9.9999997764825821E-3</v>
      </c>
      <c r="K104" s="533">
        <v>1.4000000432133675E-2</v>
      </c>
      <c r="L104" s="533">
        <v>1.6000000759959221E-2</v>
      </c>
      <c r="M104" s="533"/>
      <c r="N104" s="533">
        <v>7.0000002160668373E-3</v>
      </c>
      <c r="O104" s="533">
        <v>2.6000000536441803E-2</v>
      </c>
      <c r="P104" s="533">
        <v>3.2999999821186066E-2</v>
      </c>
      <c r="Q104" s="534">
        <v>3.7999998778104782E-2</v>
      </c>
      <c r="R104" s="533"/>
      <c r="S104" s="533"/>
      <c r="T104" s="533"/>
      <c r="U104" s="533"/>
      <c r="V104" s="533"/>
      <c r="W104" s="533"/>
      <c r="X104" s="533"/>
      <c r="Y104" s="533"/>
      <c r="Z104" s="533"/>
      <c r="AA104" s="533"/>
      <c r="AB104" s="533"/>
      <c r="AC104" s="572"/>
    </row>
    <row r="105" spans="1:29" s="573" customFormat="1" ht="18.75" x14ac:dyDescent="0.25">
      <c r="B105" s="532"/>
      <c r="C105" s="530">
        <v>7.3</v>
      </c>
      <c r="D105" s="522"/>
      <c r="E105" s="530" t="s">
        <v>126</v>
      </c>
      <c r="F105" s="522"/>
      <c r="G105" s="543" t="s">
        <v>391</v>
      </c>
      <c r="H105" s="522"/>
      <c r="I105" s="533">
        <v>0</v>
      </c>
      <c r="J105" s="533">
        <v>1.0000000474974513E-3</v>
      </c>
      <c r="K105" s="533">
        <v>1.0000000474974513E-3</v>
      </c>
      <c r="L105" s="533">
        <v>1.0000000474974513E-3</v>
      </c>
      <c r="M105" s="533"/>
      <c r="N105" s="533">
        <v>1.0000000474974513E-3</v>
      </c>
      <c r="O105" s="533">
        <v>2.0000000949949026E-3</v>
      </c>
      <c r="P105" s="533">
        <v>2.0000000949949026E-3</v>
      </c>
      <c r="Q105" s="534">
        <v>3.0000000260770321E-3</v>
      </c>
      <c r="R105" s="533"/>
      <c r="S105" s="533"/>
      <c r="T105" s="533"/>
      <c r="U105" s="533"/>
      <c r="V105" s="533"/>
      <c r="W105" s="533"/>
      <c r="X105" s="533"/>
      <c r="Y105" s="533"/>
      <c r="Z105" s="533"/>
      <c r="AA105" s="533"/>
      <c r="AB105" s="533"/>
      <c r="AC105" s="572"/>
    </row>
    <row r="106" spans="1:29" s="573" customFormat="1" ht="18.75" x14ac:dyDescent="0.25">
      <c r="B106" s="532"/>
      <c r="C106" s="530">
        <v>12</v>
      </c>
      <c r="D106" s="522"/>
      <c r="E106" s="530" t="s">
        <v>369</v>
      </c>
      <c r="F106" s="522"/>
      <c r="G106" s="543" t="s">
        <v>392</v>
      </c>
      <c r="H106" s="522"/>
      <c r="I106" s="533">
        <v>1.0000000474974513E-3</v>
      </c>
      <c r="J106" s="533">
        <v>1.0000000474974513E-3</v>
      </c>
      <c r="K106" s="533">
        <v>1.0000000474974513E-3</v>
      </c>
      <c r="L106" s="533">
        <v>1.0000000474974513E-3</v>
      </c>
      <c r="M106" s="533"/>
      <c r="N106" s="533">
        <v>2.0000000949949026E-3</v>
      </c>
      <c r="O106" s="533">
        <v>3.0000000260770321E-3</v>
      </c>
      <c r="P106" s="533">
        <v>1.0000000474974513E-3</v>
      </c>
      <c r="Q106" s="534">
        <v>3.0000000260770321E-3</v>
      </c>
      <c r="R106" s="533"/>
      <c r="S106" s="533"/>
      <c r="T106" s="533"/>
      <c r="U106" s="533"/>
      <c r="V106" s="533"/>
      <c r="W106" s="533"/>
      <c r="X106" s="533"/>
      <c r="Y106" s="533"/>
      <c r="Z106" s="533"/>
      <c r="AA106" s="533"/>
      <c r="AB106" s="533"/>
      <c r="AC106" s="572"/>
    </row>
    <row r="107" spans="1:29" s="573" customFormat="1" ht="18.75" x14ac:dyDescent="0.25">
      <c r="B107" s="532"/>
      <c r="C107" s="530">
        <v>9</v>
      </c>
      <c r="D107" s="522"/>
      <c r="E107" s="530" t="s">
        <v>130</v>
      </c>
      <c r="F107" s="522"/>
      <c r="G107" s="543" t="s">
        <v>393</v>
      </c>
      <c r="H107" s="522"/>
      <c r="I107" s="533">
        <v>0</v>
      </c>
      <c r="J107" s="533">
        <v>0</v>
      </c>
      <c r="K107" s="533">
        <v>0</v>
      </c>
      <c r="L107" s="533">
        <v>0</v>
      </c>
      <c r="M107" s="533"/>
      <c r="N107" s="533">
        <v>0</v>
      </c>
      <c r="O107" s="533">
        <v>0</v>
      </c>
      <c r="P107" s="533">
        <v>0</v>
      </c>
      <c r="Q107" s="534">
        <v>0</v>
      </c>
      <c r="R107" s="533"/>
      <c r="S107" s="533"/>
      <c r="T107" s="533"/>
      <c r="U107" s="533"/>
      <c r="V107" s="533"/>
      <c r="W107" s="533"/>
      <c r="X107" s="533"/>
      <c r="Y107" s="533"/>
      <c r="Z107" s="533"/>
      <c r="AA107" s="533"/>
      <c r="AB107" s="533"/>
      <c r="AC107" s="572"/>
    </row>
    <row r="108" spans="1:29" s="573" customFormat="1" ht="18.75" x14ac:dyDescent="0.25">
      <c r="B108" s="532"/>
      <c r="C108" s="530"/>
      <c r="D108" s="522"/>
      <c r="E108" s="530" t="s">
        <v>96</v>
      </c>
      <c r="F108" s="522"/>
      <c r="G108" s="543" t="s">
        <v>394</v>
      </c>
      <c r="H108" s="522"/>
      <c r="I108" s="533">
        <v>6.4000000129453838E-2</v>
      </c>
      <c r="J108" s="533">
        <v>3.8999999407678843E-2</v>
      </c>
      <c r="K108" s="533">
        <v>5.2999996347352862E-2</v>
      </c>
      <c r="L108" s="533">
        <v>6.2999995891004801E-2</v>
      </c>
      <c r="M108" s="533"/>
      <c r="N108" s="533">
        <v>0.15999999677296728</v>
      </c>
      <c r="O108" s="533">
        <v>9.4999996712431312E-2</v>
      </c>
      <c r="P108" s="533">
        <v>0.12599999771919101</v>
      </c>
      <c r="Q108" s="534">
        <v>0.14799999818205833</v>
      </c>
      <c r="R108" s="533"/>
      <c r="S108" s="533"/>
      <c r="T108" s="533"/>
      <c r="U108" s="533"/>
      <c r="V108" s="533"/>
      <c r="W108" s="533"/>
      <c r="X108" s="533"/>
      <c r="Y108" s="533"/>
      <c r="Z108" s="533"/>
      <c r="AA108" s="533"/>
      <c r="AB108" s="533"/>
      <c r="AC108" s="572"/>
    </row>
    <row r="109" spans="1:29" s="573" customFormat="1" ht="18.75" x14ac:dyDescent="0.25">
      <c r="B109" s="532"/>
      <c r="C109" s="530"/>
      <c r="D109" s="522"/>
      <c r="E109" s="530"/>
      <c r="F109" s="522"/>
      <c r="G109" s="522"/>
      <c r="H109" s="522"/>
      <c r="I109" s="533"/>
      <c r="J109" s="533"/>
      <c r="K109" s="533"/>
      <c r="L109" s="533"/>
      <c r="M109" s="533"/>
      <c r="N109" s="533"/>
      <c r="O109" s="533"/>
      <c r="P109" s="533"/>
      <c r="Q109" s="534"/>
      <c r="R109" s="533"/>
      <c r="S109" s="533"/>
      <c r="T109" s="533"/>
      <c r="U109" s="533"/>
      <c r="V109" s="533"/>
      <c r="W109" s="533"/>
      <c r="X109" s="533"/>
      <c r="Y109" s="533"/>
      <c r="Z109" s="533"/>
      <c r="AA109" s="533"/>
      <c r="AB109" s="533"/>
      <c r="AC109" s="572"/>
    </row>
    <row r="110" spans="1:29" s="573" customFormat="1" ht="19.5" x14ac:dyDescent="0.3">
      <c r="B110" s="532"/>
      <c r="C110" s="530"/>
      <c r="D110" s="522"/>
      <c r="E110" s="530" t="s">
        <v>370</v>
      </c>
      <c r="F110" s="522"/>
      <c r="G110" s="539" t="s">
        <v>396</v>
      </c>
      <c r="H110" s="522"/>
      <c r="I110" s="533">
        <v>1.6269999742507935</v>
      </c>
      <c r="J110" s="533">
        <v>0.82499998807907104</v>
      </c>
      <c r="K110" s="533">
        <v>0.87999999523162842</v>
      </c>
      <c r="L110" s="533">
        <v>0.18000000715255737</v>
      </c>
      <c r="M110" s="533"/>
      <c r="N110" s="533">
        <v>4.0789999961853027</v>
      </c>
      <c r="O110" s="533">
        <v>2.0490000247955322</v>
      </c>
      <c r="P110" s="533">
        <v>2.0580000877380371</v>
      </c>
      <c r="Q110" s="534">
        <v>0.4309999942779541</v>
      </c>
      <c r="R110" s="533"/>
      <c r="S110" s="533"/>
      <c r="T110" s="533"/>
      <c r="U110" s="533"/>
      <c r="V110" s="533"/>
      <c r="W110" s="533"/>
      <c r="X110" s="533"/>
      <c r="Y110" s="533"/>
      <c r="Z110" s="533"/>
      <c r="AA110" s="533"/>
      <c r="AB110" s="533"/>
      <c r="AC110" s="572"/>
    </row>
    <row r="111" spans="1:29" s="573" customFormat="1" ht="18.75" x14ac:dyDescent="0.25">
      <c r="B111" s="532"/>
      <c r="C111" s="530"/>
      <c r="D111" s="522"/>
      <c r="E111" s="530"/>
      <c r="F111" s="522"/>
      <c r="G111" s="522"/>
      <c r="H111" s="522"/>
      <c r="I111" s="533"/>
      <c r="J111" s="533"/>
      <c r="K111" s="533"/>
      <c r="L111" s="533"/>
      <c r="M111" s="533"/>
      <c r="N111" s="533"/>
      <c r="O111" s="533"/>
      <c r="P111" s="533"/>
      <c r="Q111" s="534"/>
      <c r="R111" s="533"/>
      <c r="S111" s="533"/>
      <c r="T111" s="533"/>
      <c r="U111" s="533"/>
      <c r="V111" s="533"/>
      <c r="W111" s="533"/>
      <c r="X111" s="533"/>
      <c r="Y111" s="533"/>
      <c r="Z111" s="533"/>
      <c r="AA111" s="533"/>
      <c r="AB111" s="533"/>
      <c r="AC111" s="572"/>
    </row>
    <row r="112" spans="1:29" s="573" customFormat="1" ht="18.75" x14ac:dyDescent="0.25">
      <c r="B112" s="532"/>
      <c r="C112" s="530"/>
      <c r="D112" s="522"/>
      <c r="E112" s="530" t="s">
        <v>96</v>
      </c>
      <c r="F112" s="522"/>
      <c r="G112" s="540" t="s">
        <v>389</v>
      </c>
      <c r="H112" s="522"/>
      <c r="I112" s="533">
        <v>1.0000000474974513E-3</v>
      </c>
      <c r="J112" s="533">
        <v>0</v>
      </c>
      <c r="K112" s="533">
        <v>0</v>
      </c>
      <c r="L112" s="533">
        <v>0</v>
      </c>
      <c r="M112" s="533"/>
      <c r="N112" s="533">
        <v>2.0000000949949026E-3</v>
      </c>
      <c r="O112" s="533">
        <v>1.0000000474974513E-3</v>
      </c>
      <c r="P112" s="533">
        <v>0</v>
      </c>
      <c r="Q112" s="534">
        <v>0</v>
      </c>
      <c r="R112" s="533"/>
      <c r="S112" s="533"/>
      <c r="T112" s="533"/>
      <c r="U112" s="533"/>
      <c r="V112" s="533"/>
      <c r="W112" s="533"/>
      <c r="X112" s="533"/>
      <c r="Y112" s="533"/>
      <c r="Z112" s="533"/>
      <c r="AA112" s="533"/>
      <c r="AB112" s="533"/>
      <c r="AC112" s="572"/>
    </row>
    <row r="113" spans="2:29" s="573" customFormat="1" ht="18.75" x14ac:dyDescent="0.25">
      <c r="B113" s="532"/>
      <c r="C113" s="530"/>
      <c r="D113" s="522"/>
      <c r="E113" s="530" t="s">
        <v>96</v>
      </c>
      <c r="F113" s="522"/>
      <c r="G113" s="540" t="s">
        <v>390</v>
      </c>
      <c r="H113" s="522"/>
      <c r="I113" s="533">
        <v>1.0000000474974513E-3</v>
      </c>
      <c r="J113" s="533">
        <v>1.0000000474974513E-3</v>
      </c>
      <c r="K113" s="533">
        <v>1.0000000474974513E-3</v>
      </c>
      <c r="L113" s="533">
        <v>1.0000000474974513E-3</v>
      </c>
      <c r="M113" s="533"/>
      <c r="N113" s="533">
        <v>2.0000000949949026E-3</v>
      </c>
      <c r="O113" s="533">
        <v>1.0000000474974513E-3</v>
      </c>
      <c r="P113" s="533">
        <v>2.0000000949949026E-3</v>
      </c>
      <c r="Q113" s="534">
        <v>2.0000000949949026E-3</v>
      </c>
      <c r="R113" s="533"/>
      <c r="S113" s="533"/>
      <c r="T113" s="533"/>
      <c r="U113" s="533"/>
      <c r="V113" s="533"/>
      <c r="W113" s="533"/>
      <c r="X113" s="533"/>
      <c r="Y113" s="533"/>
      <c r="Z113" s="533"/>
      <c r="AA113" s="533"/>
      <c r="AB113" s="533"/>
      <c r="AC113" s="572"/>
    </row>
    <row r="114" spans="2:29" s="573" customFormat="1" ht="18.75" x14ac:dyDescent="0.25">
      <c r="B114" s="532"/>
      <c r="C114" s="530"/>
      <c r="D114" s="522"/>
      <c r="E114" s="530" t="s">
        <v>96</v>
      </c>
      <c r="F114" s="522"/>
      <c r="G114" s="540" t="s">
        <v>391</v>
      </c>
      <c r="H114" s="522"/>
      <c r="I114" s="533">
        <v>9.9999997764825821E-3</v>
      </c>
      <c r="J114" s="533">
        <v>2.0000000949949026E-3</v>
      </c>
      <c r="K114" s="533">
        <v>1.0000000474974513E-3</v>
      </c>
      <c r="L114" s="533">
        <v>0</v>
      </c>
      <c r="M114" s="533"/>
      <c r="N114" s="533">
        <v>2.4000000208616257E-2</v>
      </c>
      <c r="O114" s="533">
        <v>4.999999888241291E-3</v>
      </c>
      <c r="P114" s="533">
        <v>1.0000000474974513E-3</v>
      </c>
      <c r="Q114" s="534">
        <v>0</v>
      </c>
      <c r="R114" s="533"/>
      <c r="S114" s="533"/>
      <c r="T114" s="533"/>
      <c r="U114" s="533"/>
      <c r="V114" s="533"/>
      <c r="W114" s="533"/>
      <c r="X114" s="533"/>
      <c r="Y114" s="533"/>
      <c r="Z114" s="533"/>
      <c r="AA114" s="533"/>
      <c r="AB114" s="533"/>
      <c r="AC114" s="572"/>
    </row>
    <row r="115" spans="2:29" s="573" customFormat="1" ht="18.75" x14ac:dyDescent="0.25">
      <c r="B115" s="532"/>
      <c r="C115" s="530"/>
      <c r="D115" s="522"/>
      <c r="E115" s="530" t="s">
        <v>96</v>
      </c>
      <c r="F115" s="522"/>
      <c r="G115" s="540" t="s">
        <v>394</v>
      </c>
      <c r="H115" s="522"/>
      <c r="I115" s="533">
        <v>1.614999974379316</v>
      </c>
      <c r="J115" s="533">
        <v>0.82199998793657869</v>
      </c>
      <c r="K115" s="533">
        <v>0.87799999513663352</v>
      </c>
      <c r="L115" s="533">
        <v>0.17900000710505992</v>
      </c>
      <c r="M115" s="533"/>
      <c r="N115" s="533">
        <v>4.0509999957866967</v>
      </c>
      <c r="O115" s="533">
        <v>2.042000024812296</v>
      </c>
      <c r="P115" s="533">
        <v>2.0550000875955448</v>
      </c>
      <c r="Q115" s="534">
        <v>0.4289999941829592</v>
      </c>
      <c r="R115" s="533"/>
      <c r="S115" s="533"/>
      <c r="T115" s="533"/>
      <c r="U115" s="533"/>
      <c r="V115" s="533"/>
      <c r="W115" s="533"/>
      <c r="X115" s="533"/>
      <c r="Y115" s="533"/>
      <c r="Z115" s="533"/>
      <c r="AA115" s="533"/>
      <c r="AB115" s="533"/>
      <c r="AC115" s="572"/>
    </row>
    <row r="116" spans="2:29" s="573" customFormat="1" ht="18.75" x14ac:dyDescent="0.25">
      <c r="B116" s="532"/>
      <c r="C116" s="530"/>
      <c r="D116" s="522"/>
      <c r="E116" s="530"/>
      <c r="F116" s="522"/>
      <c r="G116" s="522"/>
      <c r="H116" s="522"/>
      <c r="I116" s="533"/>
      <c r="J116" s="533"/>
      <c r="K116" s="533"/>
      <c r="L116" s="533"/>
      <c r="M116" s="533"/>
      <c r="N116" s="533"/>
      <c r="O116" s="533"/>
      <c r="P116" s="533"/>
      <c r="Q116" s="534"/>
      <c r="R116" s="533"/>
      <c r="S116" s="533"/>
      <c r="T116" s="533"/>
      <c r="U116" s="533"/>
      <c r="V116" s="533"/>
      <c r="W116" s="533"/>
      <c r="X116" s="533"/>
      <c r="Y116" s="533"/>
      <c r="Z116" s="533"/>
      <c r="AA116" s="533"/>
      <c r="AB116" s="533"/>
      <c r="AC116" s="572"/>
    </row>
    <row r="117" spans="2:29" s="573" customFormat="1" ht="18.75" x14ac:dyDescent="0.25">
      <c r="B117" s="544"/>
      <c r="C117" s="530">
        <v>9</v>
      </c>
      <c r="D117" s="522"/>
      <c r="E117" s="530" t="s">
        <v>130</v>
      </c>
      <c r="F117" s="522"/>
      <c r="G117" s="522" t="s">
        <v>397</v>
      </c>
      <c r="H117" s="522"/>
      <c r="I117" s="545">
        <v>0</v>
      </c>
      <c r="J117" s="545">
        <v>0</v>
      </c>
      <c r="K117" s="545">
        <v>0</v>
      </c>
      <c r="L117" s="545">
        <v>0</v>
      </c>
      <c r="M117" s="545"/>
      <c r="N117" s="545">
        <v>0</v>
      </c>
      <c r="O117" s="545">
        <v>0</v>
      </c>
      <c r="P117" s="545">
        <v>0</v>
      </c>
      <c r="Q117" s="546">
        <v>0</v>
      </c>
      <c r="R117" s="545"/>
      <c r="S117" s="545"/>
      <c r="T117" s="545"/>
      <c r="U117" s="545"/>
      <c r="V117" s="545"/>
      <c r="W117" s="545"/>
      <c r="X117" s="545"/>
      <c r="Y117" s="545"/>
      <c r="Z117" s="545"/>
      <c r="AA117" s="545"/>
      <c r="AB117" s="545"/>
      <c r="AC117" s="572"/>
    </row>
    <row r="118" spans="2:29" s="573" customFormat="1" ht="18.75" x14ac:dyDescent="0.25">
      <c r="B118" s="532"/>
      <c r="C118" s="530"/>
      <c r="D118" s="522"/>
      <c r="E118" s="530"/>
      <c r="F118" s="522"/>
      <c r="G118" s="522"/>
      <c r="H118" s="522"/>
      <c r="I118" s="537"/>
      <c r="J118" s="537"/>
      <c r="K118" s="537"/>
      <c r="L118" s="533"/>
      <c r="M118" s="533"/>
      <c r="N118" s="533"/>
      <c r="O118" s="533"/>
      <c r="P118" s="533"/>
      <c r="Q118" s="534"/>
      <c r="R118" s="533"/>
      <c r="S118" s="533"/>
      <c r="T118" s="533"/>
      <c r="U118" s="533"/>
      <c r="V118" s="533"/>
      <c r="W118" s="533"/>
      <c r="X118" s="533"/>
      <c r="Y118" s="533"/>
      <c r="Z118" s="533"/>
      <c r="AA118" s="533"/>
      <c r="AB118" s="533"/>
      <c r="AC118" s="572"/>
    </row>
    <row r="119" spans="2:29" s="573" customFormat="1" ht="19.5" x14ac:dyDescent="0.3">
      <c r="B119" s="547"/>
      <c r="C119" s="536"/>
      <c r="D119" s="522"/>
      <c r="E119" s="536"/>
      <c r="F119" s="522"/>
      <c r="G119" s="538" t="s">
        <v>398</v>
      </c>
      <c r="H119" s="522"/>
      <c r="I119" s="537">
        <v>1.9429999887943268</v>
      </c>
      <c r="J119" s="537">
        <v>1.0639999806880951</v>
      </c>
      <c r="K119" s="537">
        <v>1.2049999833106995</v>
      </c>
      <c r="L119" s="537">
        <v>0.55400002002716064</v>
      </c>
      <c r="M119" s="537"/>
      <c r="N119" s="537">
        <v>4.871999979019165</v>
      </c>
      <c r="O119" s="537">
        <v>2.6430000066757202</v>
      </c>
      <c r="P119" s="537">
        <v>2.8180000782012939</v>
      </c>
      <c r="Q119" s="548">
        <v>1.324999988079071</v>
      </c>
      <c r="R119" s="537"/>
      <c r="S119" s="537"/>
      <c r="T119" s="537"/>
      <c r="U119" s="537"/>
      <c r="V119" s="537"/>
      <c r="W119" s="537"/>
      <c r="X119" s="537"/>
      <c r="Y119" s="537"/>
      <c r="Z119" s="537"/>
      <c r="AA119" s="537"/>
      <c r="AB119" s="537"/>
      <c r="AC119" s="572"/>
    </row>
    <row r="120" spans="2:29" s="573" customFormat="1" ht="18.75" x14ac:dyDescent="0.25">
      <c r="B120" s="532"/>
      <c r="C120" s="530"/>
      <c r="D120" s="522"/>
      <c r="E120" s="530"/>
      <c r="F120" s="522"/>
      <c r="G120" s="522"/>
      <c r="H120" s="522"/>
      <c r="I120" s="537"/>
      <c r="J120" s="537"/>
      <c r="K120" s="537"/>
      <c r="L120" s="533"/>
      <c r="M120" s="533"/>
      <c r="N120" s="533"/>
      <c r="O120" s="533"/>
      <c r="P120" s="533"/>
      <c r="Q120" s="534"/>
      <c r="R120" s="533"/>
      <c r="S120" s="533"/>
      <c r="T120" s="533"/>
      <c r="U120" s="533"/>
      <c r="V120" s="533"/>
      <c r="W120" s="533"/>
      <c r="X120" s="533"/>
      <c r="Y120" s="533"/>
      <c r="Z120" s="533"/>
      <c r="AA120" s="533"/>
      <c r="AB120" s="533"/>
      <c r="AC120" s="572"/>
    </row>
    <row r="121" spans="2:29" s="573" customFormat="1" ht="19.5" x14ac:dyDescent="0.3">
      <c r="B121" s="532"/>
      <c r="C121" s="530"/>
      <c r="D121" s="522"/>
      <c r="E121" s="530"/>
      <c r="F121" s="522"/>
      <c r="G121" s="531" t="s">
        <v>399</v>
      </c>
      <c r="H121" s="522"/>
      <c r="I121" s="537"/>
      <c r="J121" s="537"/>
      <c r="K121" s="537"/>
      <c r="L121" s="533"/>
      <c r="M121" s="533"/>
      <c r="N121" s="549"/>
      <c r="O121" s="533"/>
      <c r="P121" s="533"/>
      <c r="Q121" s="534"/>
      <c r="R121" s="533"/>
      <c r="S121" s="533"/>
      <c r="T121" s="533"/>
      <c r="U121" s="533"/>
      <c r="V121" s="533"/>
      <c r="W121" s="533"/>
      <c r="X121" s="533"/>
      <c r="Y121" s="533"/>
      <c r="Z121" s="533"/>
      <c r="AA121" s="533"/>
      <c r="AB121" s="533"/>
      <c r="AC121" s="572"/>
    </row>
    <row r="122" spans="2:29" s="573" customFormat="1" ht="18.75" x14ac:dyDescent="0.25">
      <c r="B122" s="532"/>
      <c r="C122" s="530"/>
      <c r="D122" s="522"/>
      <c r="E122" s="530"/>
      <c r="F122" s="522"/>
      <c r="G122" s="522"/>
      <c r="H122" s="522"/>
      <c r="I122" s="537"/>
      <c r="J122" s="537"/>
      <c r="K122" s="537"/>
      <c r="L122" s="533"/>
      <c r="M122" s="533"/>
      <c r="N122" s="533"/>
      <c r="O122" s="533"/>
      <c r="P122" s="533"/>
      <c r="Q122" s="534"/>
      <c r="R122" s="533"/>
      <c r="S122" s="533"/>
      <c r="T122" s="533"/>
      <c r="U122" s="533"/>
      <c r="V122" s="533"/>
      <c r="W122" s="533"/>
      <c r="X122" s="533"/>
      <c r="Y122" s="533"/>
      <c r="Z122" s="533"/>
      <c r="AA122" s="533"/>
      <c r="AB122" s="533"/>
      <c r="AC122" s="572"/>
    </row>
    <row r="123" spans="2:29" s="573" customFormat="1" ht="18.75" x14ac:dyDescent="0.25">
      <c r="B123" s="547"/>
      <c r="C123" s="550">
        <v>50</v>
      </c>
      <c r="D123" s="522"/>
      <c r="E123" s="550">
        <v>309.16000000000003</v>
      </c>
      <c r="F123" s="522"/>
      <c r="G123" s="536" t="s">
        <v>400</v>
      </c>
      <c r="H123" s="522"/>
      <c r="I123" s="537">
        <v>0</v>
      </c>
      <c r="J123" s="537">
        <v>0</v>
      </c>
      <c r="K123" s="537">
        <v>0</v>
      </c>
      <c r="L123" s="537">
        <v>0</v>
      </c>
      <c r="M123" s="537"/>
      <c r="N123" s="537">
        <v>0</v>
      </c>
      <c r="O123" s="537">
        <v>1</v>
      </c>
      <c r="P123" s="537">
        <v>2</v>
      </c>
      <c r="Q123" s="548">
        <v>3</v>
      </c>
      <c r="R123" s="537"/>
      <c r="S123" s="537"/>
      <c r="T123" s="537"/>
      <c r="U123" s="537"/>
      <c r="V123" s="537"/>
      <c r="W123" s="537"/>
      <c r="X123" s="537"/>
      <c r="Y123" s="537"/>
      <c r="Z123" s="537"/>
      <c r="AA123" s="537"/>
      <c r="AB123" s="537"/>
      <c r="AC123" s="572"/>
    </row>
    <row r="124" spans="2:29" s="573" customFormat="1" ht="18.75" x14ac:dyDescent="0.25">
      <c r="B124" s="532"/>
      <c r="C124" s="530">
        <v>45</v>
      </c>
      <c r="D124" s="522"/>
      <c r="E124" s="530" t="s">
        <v>97</v>
      </c>
      <c r="F124" s="522"/>
      <c r="G124" s="536" t="s">
        <v>401</v>
      </c>
      <c r="H124" s="522"/>
      <c r="I124" s="537">
        <v>1.1259887110267014E-2</v>
      </c>
      <c r="J124" s="537">
        <v>3.0970144057220306E-2</v>
      </c>
      <c r="K124" s="537">
        <v>3.3900630346667932E-2</v>
      </c>
      <c r="L124" s="537">
        <v>4.0953829091374967E-2</v>
      </c>
      <c r="M124" s="533"/>
      <c r="N124" s="533">
        <v>2.8223254425156996E-2</v>
      </c>
      <c r="O124" s="533">
        <v>7.6930376088650484E-2</v>
      </c>
      <c r="P124" s="533">
        <v>7.9233596137499349E-2</v>
      </c>
      <c r="Q124" s="534">
        <v>9.7874941905707946E-2</v>
      </c>
      <c r="R124" s="533"/>
      <c r="S124" s="533"/>
      <c r="T124" s="533"/>
      <c r="U124" s="533"/>
      <c r="V124" s="533"/>
      <c r="W124" s="533"/>
      <c r="X124" s="533"/>
      <c r="Y124" s="533"/>
      <c r="Z124" s="533"/>
      <c r="AA124" s="533"/>
      <c r="AB124" s="533"/>
      <c r="AC124" s="572"/>
    </row>
    <row r="125" spans="2:29" s="573" customFormat="1" ht="18.75" x14ac:dyDescent="0.25">
      <c r="B125" s="532"/>
      <c r="C125" s="530">
        <v>45.1</v>
      </c>
      <c r="D125" s="522"/>
      <c r="E125" s="530">
        <v>90.1</v>
      </c>
      <c r="F125" s="522"/>
      <c r="G125" s="535" t="s">
        <v>402</v>
      </c>
      <c r="H125" s="522"/>
      <c r="I125" s="537">
        <v>1.1998200440561126E-2</v>
      </c>
      <c r="J125" s="537">
        <v>3.3434559129310551E-2</v>
      </c>
      <c r="K125" s="537">
        <v>3.8695587665903128E-2</v>
      </c>
      <c r="L125" s="533">
        <v>5.0001216416240446E-2</v>
      </c>
      <c r="M125" s="533"/>
      <c r="N125" s="533">
        <v>3.0073859565538513E-2</v>
      </c>
      <c r="O125" s="533">
        <v>8.3052025958414058E-2</v>
      </c>
      <c r="P125" s="533">
        <v>9.0440517892161384E-2</v>
      </c>
      <c r="Q125" s="534">
        <v>0.11949715717754293</v>
      </c>
      <c r="R125" s="533"/>
      <c r="S125" s="533"/>
      <c r="T125" s="533"/>
      <c r="U125" s="533"/>
      <c r="V125" s="533"/>
      <c r="W125" s="533"/>
      <c r="X125" s="533"/>
      <c r="Y125" s="533"/>
      <c r="Z125" s="533"/>
      <c r="AA125" s="533"/>
      <c r="AB125" s="533"/>
      <c r="AC125" s="572"/>
    </row>
    <row r="126" spans="2:29" s="573" customFormat="1" ht="18.75" x14ac:dyDescent="0.25">
      <c r="B126" s="532"/>
      <c r="C126" s="530">
        <v>45.2</v>
      </c>
      <c r="D126" s="522"/>
      <c r="E126" s="530">
        <v>90.2</v>
      </c>
      <c r="F126" s="522"/>
      <c r="G126" s="535" t="s">
        <v>403</v>
      </c>
      <c r="H126" s="522"/>
      <c r="I126" s="537">
        <v>-7.3831333029411323E-4</v>
      </c>
      <c r="J126" s="537">
        <v>-2.4644150720902476E-3</v>
      </c>
      <c r="K126" s="537">
        <v>-4.7949573192352006E-3</v>
      </c>
      <c r="L126" s="533">
        <v>-9.0473873248654822E-3</v>
      </c>
      <c r="M126" s="533"/>
      <c r="N126" s="533">
        <v>-1.8506051403815184E-3</v>
      </c>
      <c r="O126" s="533">
        <v>-6.1216498697635631E-3</v>
      </c>
      <c r="P126" s="533">
        <v>-1.1206921754662024E-2</v>
      </c>
      <c r="Q126" s="534">
        <v>-2.1622215271834978E-2</v>
      </c>
      <c r="R126" s="533"/>
      <c r="S126" s="533"/>
      <c r="T126" s="533"/>
      <c r="U126" s="533"/>
      <c r="V126" s="533"/>
      <c r="W126" s="533"/>
      <c r="X126" s="533"/>
      <c r="Y126" s="533"/>
      <c r="Z126" s="533"/>
      <c r="AA126" s="533"/>
      <c r="AB126" s="533"/>
      <c r="AC126" s="572"/>
    </row>
    <row r="127" spans="2:29" s="573" customFormat="1" ht="21.75" x14ac:dyDescent="0.25">
      <c r="B127" s="532"/>
      <c r="C127" s="530">
        <v>46</v>
      </c>
      <c r="D127" s="522"/>
      <c r="E127" s="530" t="s">
        <v>371</v>
      </c>
      <c r="F127" s="522"/>
      <c r="G127" s="536" t="s">
        <v>404</v>
      </c>
      <c r="H127" s="522"/>
      <c r="I127" s="537">
        <v>0</v>
      </c>
      <c r="J127" s="537">
        <v>0</v>
      </c>
      <c r="K127" s="537">
        <v>0</v>
      </c>
      <c r="L127" s="537">
        <v>0</v>
      </c>
      <c r="M127" s="533"/>
      <c r="N127" s="533">
        <v>0</v>
      </c>
      <c r="O127" s="533">
        <v>0</v>
      </c>
      <c r="P127" s="533">
        <v>0</v>
      </c>
      <c r="Q127" s="534">
        <v>0</v>
      </c>
      <c r="R127" s="533"/>
      <c r="S127" s="533"/>
      <c r="T127" s="533"/>
      <c r="U127" s="533"/>
      <c r="V127" s="533"/>
      <c r="W127" s="533"/>
      <c r="X127" s="533"/>
      <c r="Y127" s="533"/>
      <c r="Z127" s="533"/>
      <c r="AA127" s="533"/>
      <c r="AB127" s="533"/>
      <c r="AC127" s="572"/>
    </row>
    <row r="128" spans="2:29" s="573" customFormat="1" ht="18.75" x14ac:dyDescent="0.25">
      <c r="B128" s="532"/>
      <c r="C128" s="530">
        <v>55</v>
      </c>
      <c r="D128" s="522"/>
      <c r="E128" s="530" t="s">
        <v>0</v>
      </c>
      <c r="F128" s="522"/>
      <c r="G128" s="536" t="s">
        <v>405</v>
      </c>
      <c r="H128" s="522"/>
      <c r="I128" s="537">
        <v>9.2084632714750869E-2</v>
      </c>
      <c r="J128" s="537">
        <v>6.8526138979118079E-2</v>
      </c>
      <c r="K128" s="537">
        <v>5.7216888062702503E-2</v>
      </c>
      <c r="L128" s="537">
        <v>3.8058172673139386E-2</v>
      </c>
      <c r="M128" s="533"/>
      <c r="N128" s="551">
        <v>0.23081297283929159</v>
      </c>
      <c r="O128" s="552">
        <v>0.17022012018499619</v>
      </c>
      <c r="P128" s="552">
        <v>0.13372907095369904</v>
      </c>
      <c r="Q128" s="553">
        <v>9.0954656061828565E-2</v>
      </c>
      <c r="R128" s="533"/>
      <c r="S128" s="533"/>
      <c r="T128" s="533"/>
      <c r="U128" s="533"/>
      <c r="V128" s="533"/>
      <c r="W128" s="533"/>
      <c r="X128" s="533"/>
      <c r="Y128" s="533"/>
      <c r="Z128" s="533"/>
      <c r="AA128" s="533"/>
      <c r="AB128" s="533"/>
      <c r="AC128" s="572"/>
    </row>
    <row r="129" spans="2:35" s="573" customFormat="1" ht="18.75" x14ac:dyDescent="0.25">
      <c r="B129" s="532"/>
      <c r="C129" s="530"/>
      <c r="D129" s="522"/>
      <c r="E129" s="530"/>
      <c r="F129" s="522"/>
      <c r="G129" s="535" t="s">
        <v>406</v>
      </c>
      <c r="H129" s="522"/>
      <c r="I129" s="537">
        <v>2.2275006991280447E-2</v>
      </c>
      <c r="J129" s="537">
        <v>2.2281795529213441E-2</v>
      </c>
      <c r="K129" s="537">
        <v>1.3264673574253639E-2</v>
      </c>
      <c r="L129" s="533">
        <v>1.8998300450539879E-2</v>
      </c>
      <c r="M129" s="533"/>
      <c r="N129" s="552">
        <v>5.5832992238778384E-2</v>
      </c>
      <c r="O129" s="552">
        <v>5.5348367344554499E-2</v>
      </c>
      <c r="P129" s="552">
        <v>3.1002603141315206E-2</v>
      </c>
      <c r="Q129" s="553">
        <v>4.5403753303629044E-2</v>
      </c>
      <c r="R129" s="533"/>
      <c r="S129" s="533"/>
      <c r="T129" s="533"/>
      <c r="U129" s="533"/>
      <c r="V129" s="533"/>
      <c r="W129" s="533"/>
      <c r="X129" s="533"/>
      <c r="Y129" s="533"/>
      <c r="Z129" s="533"/>
      <c r="AA129" s="533"/>
      <c r="AB129" s="533"/>
      <c r="AC129" s="575"/>
      <c r="AD129" s="566"/>
      <c r="AE129" s="566"/>
      <c r="AF129" s="566"/>
      <c r="AG129" s="566"/>
      <c r="AH129" s="566"/>
      <c r="AI129" s="566"/>
    </row>
    <row r="130" spans="2:35" s="573" customFormat="1" ht="18.75" x14ac:dyDescent="0.25">
      <c r="B130" s="532"/>
      <c r="C130" s="530"/>
      <c r="D130" s="522"/>
      <c r="E130" s="530"/>
      <c r="F130" s="522"/>
      <c r="G130" s="535" t="s">
        <v>407</v>
      </c>
      <c r="H130" s="522"/>
      <c r="I130" s="537">
        <v>6.9809625723470423E-2</v>
      </c>
      <c r="J130" s="537">
        <v>4.6244343449904635E-2</v>
      </c>
      <c r="K130" s="537">
        <v>4.3952214488448868E-2</v>
      </c>
      <c r="L130" s="533">
        <v>1.905987222259951E-2</v>
      </c>
      <c r="M130" s="533"/>
      <c r="N130" s="552">
        <v>0.1749799806005132</v>
      </c>
      <c r="O130" s="552">
        <v>0.11487175284044168</v>
      </c>
      <c r="P130" s="552">
        <v>0.10272646781238383</v>
      </c>
      <c r="Q130" s="553">
        <v>4.5550902758199514E-2</v>
      </c>
      <c r="R130" s="533"/>
      <c r="S130" s="533"/>
      <c r="T130" s="533"/>
      <c r="U130" s="533"/>
      <c r="V130" s="533"/>
      <c r="W130" s="533"/>
      <c r="X130" s="533"/>
      <c r="Y130" s="533"/>
      <c r="Z130" s="533"/>
      <c r="AA130" s="533"/>
      <c r="AB130" s="533"/>
      <c r="AC130" s="575"/>
      <c r="AD130" s="566"/>
      <c r="AE130" s="566"/>
      <c r="AF130" s="566"/>
      <c r="AG130" s="566"/>
      <c r="AH130" s="566"/>
      <c r="AI130" s="566"/>
    </row>
    <row r="131" spans="2:35" ht="19.5" x14ac:dyDescent="0.3">
      <c r="B131" s="532"/>
      <c r="C131" s="530"/>
      <c r="D131" s="522"/>
      <c r="E131" s="530"/>
      <c r="F131" s="522"/>
      <c r="G131" s="522"/>
      <c r="H131" s="522"/>
      <c r="I131" s="533"/>
      <c r="J131" s="533"/>
      <c r="K131" s="533"/>
      <c r="L131" s="533"/>
      <c r="M131" s="533"/>
      <c r="N131" s="533"/>
      <c r="O131" s="533"/>
      <c r="P131" s="533"/>
      <c r="Q131" s="534"/>
      <c r="R131" s="533"/>
      <c r="S131" s="533"/>
      <c r="T131" s="533"/>
      <c r="U131" s="533"/>
      <c r="V131" s="533"/>
      <c r="W131" s="533"/>
      <c r="X131" s="533"/>
      <c r="Y131" s="533"/>
      <c r="Z131" s="533"/>
      <c r="AA131" s="533"/>
      <c r="AB131" s="533"/>
      <c r="AC131" s="575"/>
      <c r="AD131" s="566"/>
      <c r="AE131" s="566"/>
      <c r="AF131" s="566"/>
      <c r="AG131" s="566"/>
      <c r="AH131" s="566"/>
      <c r="AI131" s="566"/>
    </row>
    <row r="132" spans="2:35" ht="19.5" x14ac:dyDescent="0.3">
      <c r="B132" s="532"/>
      <c r="C132" s="530"/>
      <c r="D132" s="522"/>
      <c r="E132" s="530"/>
      <c r="F132" s="522"/>
      <c r="G132" s="538" t="s">
        <v>408</v>
      </c>
      <c r="H132" s="522"/>
      <c r="I132" s="533">
        <v>0.10334451982501788</v>
      </c>
      <c r="J132" s="533">
        <v>9.9496283036338382E-2</v>
      </c>
      <c r="K132" s="533">
        <v>9.1117518409370449E-2</v>
      </c>
      <c r="L132" s="533">
        <v>7.9012001764514353E-2</v>
      </c>
      <c r="M132" s="533"/>
      <c r="N132" s="533">
        <v>0.25903622726444858</v>
      </c>
      <c r="O132" s="533">
        <v>0.24715049627364669</v>
      </c>
      <c r="P132" s="533">
        <v>0.21296266709119838</v>
      </c>
      <c r="Q132" s="534">
        <v>0.18882959796753651</v>
      </c>
      <c r="R132" s="533"/>
      <c r="S132" s="533"/>
      <c r="T132" s="533"/>
      <c r="U132" s="533"/>
      <c r="V132" s="533"/>
      <c r="W132" s="533"/>
      <c r="X132" s="533"/>
      <c r="Y132" s="533"/>
      <c r="Z132" s="533"/>
      <c r="AA132" s="533"/>
      <c r="AB132" s="533"/>
      <c r="AC132" s="575"/>
      <c r="AD132" s="566"/>
      <c r="AE132" s="566"/>
      <c r="AF132" s="566"/>
      <c r="AG132" s="566"/>
      <c r="AH132" s="566"/>
      <c r="AI132" s="566"/>
    </row>
    <row r="133" spans="2:35" ht="19.5" x14ac:dyDescent="0.3">
      <c r="B133" s="532"/>
      <c r="C133" s="530"/>
      <c r="D133" s="522"/>
      <c r="E133" s="530"/>
      <c r="F133" s="522"/>
      <c r="G133" s="522"/>
      <c r="H133" s="522"/>
      <c r="I133" s="533"/>
      <c r="J133" s="533"/>
      <c r="K133" s="533"/>
      <c r="L133" s="533"/>
      <c r="M133" s="533"/>
      <c r="N133" s="533"/>
      <c r="O133" s="533"/>
      <c r="P133" s="533"/>
      <c r="Q133" s="534"/>
      <c r="R133" s="533"/>
      <c r="S133" s="533"/>
      <c r="T133" s="533"/>
      <c r="U133" s="533"/>
      <c r="V133" s="533"/>
      <c r="W133" s="533"/>
      <c r="X133" s="533"/>
      <c r="Y133" s="533"/>
      <c r="Z133" s="533"/>
      <c r="AA133" s="533"/>
      <c r="AB133" s="533"/>
      <c r="AC133" s="575"/>
      <c r="AD133" s="566"/>
      <c r="AE133" s="566"/>
      <c r="AF133" s="566"/>
      <c r="AG133" s="566"/>
      <c r="AH133" s="566"/>
      <c r="AI133" s="566"/>
    </row>
    <row r="134" spans="2:35" ht="19.5" x14ac:dyDescent="0.3">
      <c r="B134" s="554"/>
      <c r="C134" s="536"/>
      <c r="D134" s="522"/>
      <c r="E134" s="536"/>
      <c r="F134" s="522"/>
      <c r="G134" s="555" t="s">
        <v>409</v>
      </c>
      <c r="H134" s="522"/>
      <c r="I134" s="556">
        <v>3.9338517012638929</v>
      </c>
      <c r="J134" s="556">
        <v>2.5875297237777795</v>
      </c>
      <c r="K134" s="556">
        <v>2.7303350639754078</v>
      </c>
      <c r="L134" s="556">
        <v>2.5716317549127949</v>
      </c>
      <c r="M134" s="556"/>
      <c r="N134" s="556">
        <v>9.8603206540473671</v>
      </c>
      <c r="O134" s="556">
        <v>6.4274688042459465</v>
      </c>
      <c r="P134" s="556">
        <v>6.3814231053182846</v>
      </c>
      <c r="Q134" s="557">
        <v>6.1459041608388265</v>
      </c>
      <c r="R134" s="556"/>
      <c r="S134" s="556"/>
      <c r="T134" s="556"/>
      <c r="U134" s="556"/>
      <c r="V134" s="556"/>
      <c r="W134" s="556"/>
      <c r="X134" s="556"/>
      <c r="Y134" s="556"/>
      <c r="Z134" s="556"/>
      <c r="AA134" s="556"/>
      <c r="AB134" s="556"/>
      <c r="AC134" s="575"/>
      <c r="AD134" s="566"/>
      <c r="AE134" s="566"/>
      <c r="AF134" s="566"/>
      <c r="AG134" s="566"/>
      <c r="AH134" s="566"/>
      <c r="AI134" s="566"/>
    </row>
    <row r="135" spans="2:35" ht="20.25" thickBot="1" x14ac:dyDescent="0.35">
      <c r="B135" s="558"/>
      <c r="C135" s="559"/>
      <c r="D135" s="560"/>
      <c r="E135" s="559"/>
      <c r="F135" s="560"/>
      <c r="G135" s="560"/>
      <c r="H135" s="560"/>
      <c r="I135" s="561"/>
      <c r="J135" s="561"/>
      <c r="K135" s="561"/>
      <c r="L135" s="561"/>
      <c r="M135" s="559"/>
      <c r="N135" s="562"/>
      <c r="O135" s="562"/>
      <c r="P135" s="562"/>
      <c r="Q135" s="563"/>
      <c r="R135" s="559"/>
      <c r="S135" s="533"/>
      <c r="T135" s="533"/>
      <c r="U135" s="533"/>
      <c r="V135" s="533"/>
      <c r="W135" s="533"/>
      <c r="X135" s="533"/>
      <c r="Y135" s="571"/>
      <c r="AB135" s="564"/>
      <c r="AC135" s="575"/>
      <c r="AD135" s="566"/>
      <c r="AE135" s="566"/>
      <c r="AF135" s="566"/>
      <c r="AG135" s="566"/>
      <c r="AH135" s="566"/>
      <c r="AI135" s="566"/>
    </row>
    <row r="136" spans="2:35" x14ac:dyDescent="0.3">
      <c r="AA136" s="575"/>
      <c r="AC136" s="575"/>
      <c r="AD136" s="566"/>
      <c r="AE136" s="566"/>
      <c r="AF136" s="566"/>
      <c r="AG136" s="566"/>
      <c r="AH136" s="566"/>
      <c r="AI136" s="566"/>
    </row>
    <row r="137" spans="2:35" x14ac:dyDescent="0.3">
      <c r="AA137" s="575"/>
      <c r="AC137" s="575"/>
      <c r="AD137" s="566"/>
      <c r="AE137" s="566"/>
      <c r="AF137" s="566"/>
      <c r="AG137" s="566"/>
      <c r="AH137" s="566"/>
      <c r="AI137" s="566"/>
    </row>
    <row r="138" spans="2:35" x14ac:dyDescent="0.3">
      <c r="AA138" s="575"/>
      <c r="AC138" s="575"/>
      <c r="AD138" s="566"/>
      <c r="AE138" s="566"/>
      <c r="AF138" s="566"/>
      <c r="AG138" s="566"/>
      <c r="AH138" s="566"/>
      <c r="AI138" s="566"/>
    </row>
    <row r="139" spans="2:35" x14ac:dyDescent="0.3">
      <c r="AA139" s="575"/>
      <c r="AC139" s="575"/>
      <c r="AD139" s="566"/>
      <c r="AE139" s="566"/>
      <c r="AF139" s="566"/>
      <c r="AG139" s="566"/>
      <c r="AH139" s="566"/>
      <c r="AI139" s="566"/>
    </row>
    <row r="140" spans="2:35" x14ac:dyDescent="0.3">
      <c r="AA140" s="575"/>
      <c r="AC140" s="575"/>
      <c r="AD140" s="566"/>
      <c r="AE140" s="566"/>
      <c r="AF140" s="566"/>
      <c r="AG140" s="566"/>
      <c r="AH140" s="566"/>
      <c r="AI140" s="566"/>
    </row>
    <row r="141" spans="2:35" x14ac:dyDescent="0.3">
      <c r="AA141" s="575"/>
      <c r="AC141" s="575"/>
      <c r="AD141" s="566"/>
      <c r="AE141" s="566"/>
      <c r="AF141" s="566"/>
      <c r="AG141" s="566"/>
      <c r="AH141" s="566"/>
      <c r="AI141" s="566"/>
    </row>
    <row r="142" spans="2:35" x14ac:dyDescent="0.3">
      <c r="AA142" s="575"/>
      <c r="AC142" s="575"/>
      <c r="AD142" s="566"/>
      <c r="AE142" s="566"/>
      <c r="AF142" s="566"/>
      <c r="AG142" s="566"/>
      <c r="AH142" s="566"/>
      <c r="AI142" s="566"/>
    </row>
    <row r="143" spans="2:35" x14ac:dyDescent="0.3">
      <c r="AA143" s="575"/>
      <c r="AC143" s="575"/>
      <c r="AD143" s="566"/>
      <c r="AE143" s="566"/>
      <c r="AF143" s="566"/>
      <c r="AG143" s="566"/>
      <c r="AH143" s="566"/>
      <c r="AI143" s="566"/>
    </row>
    <row r="144" spans="2:35" x14ac:dyDescent="0.3">
      <c r="AA144" s="575"/>
      <c r="AC144" s="575"/>
      <c r="AD144" s="566"/>
      <c r="AE144" s="566"/>
      <c r="AF144" s="566"/>
      <c r="AG144" s="566"/>
      <c r="AH144" s="566"/>
      <c r="AI144" s="566"/>
    </row>
    <row r="145" spans="27:35" x14ac:dyDescent="0.3">
      <c r="AA145" s="575"/>
      <c r="AC145" s="575"/>
      <c r="AD145" s="566"/>
      <c r="AE145" s="566"/>
      <c r="AF145" s="566"/>
      <c r="AG145" s="566"/>
      <c r="AH145" s="566"/>
      <c r="AI145" s="566"/>
    </row>
  </sheetData>
  <mergeCells count="16">
    <mergeCell ref="C69:D70"/>
    <mergeCell ref="C2:D3"/>
    <mergeCell ref="X72:AA72"/>
    <mergeCell ref="N5:Q5"/>
    <mergeCell ref="S5:V5"/>
    <mergeCell ref="X5:AA5"/>
    <mergeCell ref="C72:C75"/>
    <mergeCell ref="E72:E75"/>
    <mergeCell ref="G72:G75"/>
    <mergeCell ref="I72:L72"/>
    <mergeCell ref="N72:Q72"/>
    <mergeCell ref="S72:V72"/>
    <mergeCell ref="C5:C8"/>
    <mergeCell ref="E5:E8"/>
    <mergeCell ref="G5:G8"/>
    <mergeCell ref="I5:L5"/>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27"/>
  <sheetViews>
    <sheetView showGridLines="0" zoomScaleNormal="100" workbookViewId="0">
      <selection activeCell="B2" sqref="B2"/>
    </sheetView>
  </sheetViews>
  <sheetFormatPr defaultColWidth="8.7109375" defaultRowHeight="15" x14ac:dyDescent="0.25"/>
  <cols>
    <col min="1" max="1" width="11.42578125" style="195" customWidth="1"/>
    <col min="2" max="2" width="51.7109375" style="195" customWidth="1"/>
    <col min="3" max="16384" width="8.7109375" style="195"/>
  </cols>
  <sheetData>
    <row r="2" spans="2:7" x14ac:dyDescent="0.25">
      <c r="B2" s="2" t="s">
        <v>556</v>
      </c>
    </row>
    <row r="3" spans="2:7" ht="15.75" thickBot="1" x14ac:dyDescent="0.3"/>
    <row r="4" spans="2:7" ht="15.75" thickBot="1" x14ac:dyDescent="0.3">
      <c r="B4" s="195" t="s">
        <v>413</v>
      </c>
      <c r="C4" s="459">
        <v>2018</v>
      </c>
      <c r="D4" s="197">
        <v>2019</v>
      </c>
      <c r="E4" s="197">
        <v>2020</v>
      </c>
      <c r="F4" s="198">
        <v>2021</v>
      </c>
    </row>
    <row r="5" spans="2:7" x14ac:dyDescent="0.25">
      <c r="B5" s="195" t="s">
        <v>581</v>
      </c>
      <c r="C5" s="330">
        <v>0.42360982512884204</v>
      </c>
      <c r="D5" s="331">
        <v>0.31126539983400786</v>
      </c>
      <c r="E5" s="331">
        <v>0.28807094266041328</v>
      </c>
      <c r="F5" s="332">
        <v>0.36869954460609333</v>
      </c>
      <c r="G5" s="339"/>
    </row>
    <row r="6" spans="2:7" x14ac:dyDescent="0.25">
      <c r="B6" s="195" t="s">
        <v>582</v>
      </c>
      <c r="C6" s="455">
        <v>7.1000002324581146E-2</v>
      </c>
      <c r="D6" s="456">
        <v>5.2000001072883606E-2</v>
      </c>
      <c r="E6" s="456">
        <v>6.4999997615814209E-2</v>
      </c>
      <c r="F6" s="457">
        <v>7.1000002324581146E-2</v>
      </c>
    </row>
    <row r="7" spans="2:7" x14ac:dyDescent="0.25">
      <c r="B7" s="195" t="s">
        <v>583</v>
      </c>
      <c r="C7" s="455">
        <v>0.36399999260902405</v>
      </c>
      <c r="D7" s="456">
        <v>0.1809999942779541</v>
      </c>
      <c r="E7" s="456">
        <v>0.17700000107288361</v>
      </c>
      <c r="F7" s="457">
        <v>3.4000001847743988E-2</v>
      </c>
    </row>
    <row r="8" spans="2:7" ht="15.75" thickBot="1" x14ac:dyDescent="0.3">
      <c r="B8" s="460" t="s">
        <v>584</v>
      </c>
      <c r="C8" s="333">
        <v>2.3137695972044254E-2</v>
      </c>
      <c r="D8" s="334">
        <v>2.1823756941339065E-2</v>
      </c>
      <c r="E8" s="334">
        <v>1.8354714872191678E-2</v>
      </c>
      <c r="F8" s="458">
        <v>1.5077113342314071E-2</v>
      </c>
    </row>
    <row r="9" spans="2:7" x14ac:dyDescent="0.25">
      <c r="B9" s="195" t="s">
        <v>585</v>
      </c>
      <c r="C9" s="1">
        <v>0.88174751603449153</v>
      </c>
      <c r="D9" s="1">
        <v>0.5660891521261846</v>
      </c>
      <c r="E9" s="1">
        <v>0.54842565622130279</v>
      </c>
      <c r="F9" s="1">
        <v>0.48877666212073256</v>
      </c>
    </row>
    <row r="10" spans="2:7" x14ac:dyDescent="0.25">
      <c r="C10" s="196"/>
      <c r="D10" s="196"/>
      <c r="E10" s="196"/>
    </row>
    <row r="27" spans="2:2" x14ac:dyDescent="0.25">
      <c r="B27" s="195" t="s">
        <v>580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28"/>
  <sheetViews>
    <sheetView showGridLines="0" zoomScaleNormal="100" workbookViewId="0">
      <selection activeCell="B2" sqref="B2"/>
    </sheetView>
  </sheetViews>
  <sheetFormatPr defaultRowHeight="15" x14ac:dyDescent="0.25"/>
  <cols>
    <col min="2" max="2" width="14.28515625" customWidth="1"/>
    <col min="3" max="10" width="9.85546875" customWidth="1"/>
  </cols>
  <sheetData>
    <row r="2" spans="2:14" x14ac:dyDescent="0.25">
      <c r="B2" s="2" t="s">
        <v>558</v>
      </c>
    </row>
    <row r="3" spans="2:14" ht="15.75" thickBot="1" x14ac:dyDescent="0.3"/>
    <row r="4" spans="2:14" ht="38.450000000000003" customHeight="1" thickBot="1" x14ac:dyDescent="0.3">
      <c r="C4" s="667" t="s">
        <v>590</v>
      </c>
      <c r="D4" s="668"/>
      <c r="E4" s="668"/>
      <c r="F4" s="669"/>
      <c r="G4" s="667" t="s">
        <v>591</v>
      </c>
      <c r="H4" s="668"/>
      <c r="I4" s="668"/>
      <c r="J4" s="669"/>
    </row>
    <row r="5" spans="2:14" ht="15.75" thickBot="1" x14ac:dyDescent="0.3">
      <c r="B5" s="2"/>
      <c r="C5" s="13">
        <v>2018</v>
      </c>
      <c r="D5" s="14">
        <v>2019</v>
      </c>
      <c r="E5" s="14">
        <v>2020</v>
      </c>
      <c r="F5" s="15">
        <v>2021</v>
      </c>
      <c r="G5" s="13">
        <v>2018</v>
      </c>
      <c r="H5" s="14">
        <v>2019</v>
      </c>
      <c r="I5" s="14">
        <v>2020</v>
      </c>
      <c r="J5" s="15">
        <v>2021</v>
      </c>
    </row>
    <row r="6" spans="2:14" x14ac:dyDescent="0.25">
      <c r="B6" s="320" t="s">
        <v>586</v>
      </c>
      <c r="C6" s="34">
        <v>44.259998321533203</v>
      </c>
      <c r="D6" s="31">
        <v>52.259998321533203</v>
      </c>
      <c r="E6" s="31">
        <v>6.9699997901916504</v>
      </c>
      <c r="F6" s="28">
        <v>3.5799999237060547</v>
      </c>
      <c r="G6" s="18">
        <v>9.8999999463558197E-2</v>
      </c>
      <c r="H6" s="19">
        <v>0.10599999874830246</v>
      </c>
      <c r="I6" s="19">
        <v>1.4000000432133675E-2</v>
      </c>
      <c r="J6" s="23">
        <v>6.0000000521540642E-3</v>
      </c>
      <c r="K6" s="1"/>
      <c r="L6" s="1"/>
      <c r="M6" s="1"/>
      <c r="N6" s="1"/>
    </row>
    <row r="7" spans="2:14" x14ac:dyDescent="0.25">
      <c r="B7" s="321" t="s">
        <v>587</v>
      </c>
      <c r="C7" s="35">
        <v>66.860000610351563</v>
      </c>
      <c r="D7" s="30">
        <v>32.669998168945313</v>
      </c>
      <c r="E7" s="30">
        <v>77.529998779296875</v>
      </c>
      <c r="F7" s="29">
        <v>14.560000419616699</v>
      </c>
      <c r="G7" s="20">
        <v>0.15000000596046448</v>
      </c>
      <c r="H7" s="21">
        <v>6.5999999642372131E-2</v>
      </c>
      <c r="I7" s="21">
        <v>0.15700000524520874</v>
      </c>
      <c r="J7" s="22">
        <v>2.4000000208616257E-2</v>
      </c>
      <c r="K7" s="1"/>
      <c r="L7" s="1"/>
      <c r="M7" s="1"/>
      <c r="N7" s="1"/>
    </row>
    <row r="8" spans="2:14" ht="15.75" thickBot="1" x14ac:dyDescent="0.3">
      <c r="B8" s="321" t="s">
        <v>588</v>
      </c>
      <c r="C8" s="113">
        <v>51.360000610351563</v>
      </c>
      <c r="D8" s="114">
        <v>4.1599998474121094</v>
      </c>
      <c r="E8" s="114">
        <v>2.880000114440918</v>
      </c>
      <c r="F8" s="115">
        <v>2.4900000095367432</v>
      </c>
      <c r="G8" s="10">
        <v>0.11500000208616257</v>
      </c>
      <c r="H8" s="11">
        <v>8.0000003799796104E-3</v>
      </c>
      <c r="I8" s="11">
        <v>6.0000000521540642E-3</v>
      </c>
      <c r="J8" s="12">
        <v>4.0000001899898052E-3</v>
      </c>
      <c r="K8" s="1"/>
      <c r="L8" s="1"/>
      <c r="M8" s="1"/>
      <c r="N8" s="1"/>
    </row>
    <row r="9" spans="2:14" ht="15.75" thickBot="1" x14ac:dyDescent="0.3">
      <c r="B9" s="322" t="s">
        <v>589</v>
      </c>
      <c r="C9" s="144">
        <v>162.47999572753906</v>
      </c>
      <c r="D9" s="145">
        <v>89.099998474121094</v>
      </c>
      <c r="E9" s="145">
        <v>87.379997253417969</v>
      </c>
      <c r="F9" s="148">
        <v>20.629999160766602</v>
      </c>
      <c r="G9" s="146">
        <v>0.36399999260902405</v>
      </c>
      <c r="H9" s="146">
        <v>0.1809999942779541</v>
      </c>
      <c r="I9" s="146">
        <v>0.17700000107288361</v>
      </c>
      <c r="J9" s="147">
        <v>3.4000001847743988E-2</v>
      </c>
      <c r="K9" s="3"/>
      <c r="L9" s="3"/>
      <c r="M9" s="3"/>
      <c r="N9" s="3"/>
    </row>
    <row r="10" spans="2:14" x14ac:dyDescent="0.25">
      <c r="C10" s="1"/>
    </row>
    <row r="28" spans="3:11" s="191" customFormat="1" x14ac:dyDescent="0.25">
      <c r="C28" s="195" t="s">
        <v>579</v>
      </c>
      <c r="K28" s="195" t="s">
        <v>580</v>
      </c>
    </row>
  </sheetData>
  <mergeCells count="2">
    <mergeCell ref="C4:F4"/>
    <mergeCell ref="G4:J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B2" sqref="B2"/>
    </sheetView>
  </sheetViews>
  <sheetFormatPr defaultRowHeight="15" x14ac:dyDescent="0.25"/>
  <cols>
    <col min="2" max="2" width="46.28515625" customWidth="1"/>
  </cols>
  <sheetData>
    <row r="1" spans="2:13" x14ac:dyDescent="0.25">
      <c r="J1" s="1"/>
      <c r="K1" s="1"/>
      <c r="L1" s="1"/>
      <c r="M1" s="1"/>
    </row>
    <row r="2" spans="2:13" x14ac:dyDescent="0.25">
      <c r="B2" s="2" t="s">
        <v>559</v>
      </c>
      <c r="J2" s="1"/>
      <c r="K2" s="1"/>
      <c r="L2" s="1"/>
      <c r="M2" s="1"/>
    </row>
    <row r="3" spans="2:13" x14ac:dyDescent="0.25">
      <c r="B3" s="2"/>
      <c r="J3" s="1"/>
      <c r="K3" s="1"/>
      <c r="L3" s="1"/>
      <c r="M3" s="1"/>
    </row>
    <row r="4" spans="2:13" ht="15.75" thickBot="1" x14ac:dyDescent="0.3">
      <c r="C4" t="s">
        <v>596</v>
      </c>
      <c r="J4" s="1"/>
      <c r="K4" s="1"/>
      <c r="L4" s="1"/>
      <c r="M4" s="1"/>
    </row>
    <row r="5" spans="2:13" ht="15.75" thickBot="1" x14ac:dyDescent="0.3">
      <c r="B5" s="194"/>
      <c r="C5" s="32">
        <v>2018</v>
      </c>
      <c r="D5" s="33">
        <v>2019</v>
      </c>
      <c r="E5" s="33">
        <v>2020</v>
      </c>
      <c r="F5" s="111">
        <v>2021</v>
      </c>
      <c r="J5" s="1"/>
      <c r="K5" s="1"/>
      <c r="L5" s="1"/>
      <c r="M5" s="1"/>
    </row>
    <row r="6" spans="2:13" ht="15.75" x14ac:dyDescent="0.25">
      <c r="B6" s="284" t="s">
        <v>592</v>
      </c>
      <c r="C6" s="121">
        <v>0.10439492148930582</v>
      </c>
      <c r="D6" s="122">
        <v>0.34182758152449683</v>
      </c>
      <c r="E6" s="122">
        <v>0.86234123086062797</v>
      </c>
      <c r="F6" s="149">
        <v>0.60989810312237447</v>
      </c>
      <c r="J6" s="1"/>
      <c r="K6" s="1"/>
      <c r="L6" s="1"/>
      <c r="M6" s="1"/>
    </row>
    <row r="7" spans="2:13" ht="15.75" x14ac:dyDescent="0.25">
      <c r="B7" s="285" t="s">
        <v>593</v>
      </c>
      <c r="C7" s="124">
        <v>0.2727440662889386</v>
      </c>
      <c r="D7" s="125">
        <v>0.58688818052776848</v>
      </c>
      <c r="E7" s="125">
        <v>8.0100697546905644E-2</v>
      </c>
      <c r="F7" s="123">
        <v>0.17515768828518688</v>
      </c>
      <c r="J7" s="1"/>
      <c r="K7" s="1"/>
      <c r="L7" s="1"/>
      <c r="M7" s="1"/>
    </row>
    <row r="8" spans="2:13" ht="15.75" x14ac:dyDescent="0.25">
      <c r="B8" s="185" t="s">
        <v>594</v>
      </c>
      <c r="C8" s="124">
        <v>0.2516927185384244</v>
      </c>
      <c r="D8" s="476">
        <v>0</v>
      </c>
      <c r="E8" s="476">
        <v>0</v>
      </c>
      <c r="F8" s="477">
        <v>0</v>
      </c>
      <c r="J8" s="1"/>
      <c r="K8" s="1"/>
      <c r="L8" s="1"/>
      <c r="M8" s="1"/>
    </row>
    <row r="9" spans="2:13" ht="16.5" thickBot="1" x14ac:dyDescent="0.3">
      <c r="B9" s="283" t="s">
        <v>595</v>
      </c>
      <c r="C9" s="126">
        <v>0.37116829368333121</v>
      </c>
      <c r="D9" s="127">
        <v>7.1284237947734738E-2</v>
      </c>
      <c r="E9" s="127">
        <v>5.7558071592466419E-2</v>
      </c>
      <c r="F9" s="128">
        <v>0.2149442085924386</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579</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F32"/>
  <sheetViews>
    <sheetView showGridLines="0" zoomScaleNormal="100" workbookViewId="0">
      <selection activeCell="B2" sqref="B2"/>
    </sheetView>
  </sheetViews>
  <sheetFormatPr defaultRowHeight="15" x14ac:dyDescent="0.25"/>
  <cols>
    <col min="2" max="2" width="59.28515625" customWidth="1"/>
  </cols>
  <sheetData>
    <row r="2" spans="1:6" x14ac:dyDescent="0.25">
      <c r="B2" s="2" t="s">
        <v>560</v>
      </c>
    </row>
    <row r="3" spans="1:6" ht="15.75" thickBot="1" x14ac:dyDescent="0.3">
      <c r="C3" s="27" t="s">
        <v>600</v>
      </c>
    </row>
    <row r="4" spans="1:6" ht="15.75" thickBot="1" x14ac:dyDescent="0.3">
      <c r="A4" s="27"/>
      <c r="C4" s="138">
        <v>2018</v>
      </c>
      <c r="D4" s="139">
        <v>2019</v>
      </c>
      <c r="E4" s="139">
        <v>2020</v>
      </c>
      <c r="F4" s="140">
        <v>2021</v>
      </c>
    </row>
    <row r="5" spans="1:6" x14ac:dyDescent="0.25">
      <c r="B5" s="288" t="s">
        <v>592</v>
      </c>
      <c r="C5" s="129">
        <v>16.959999084472656</v>
      </c>
      <c r="D5" s="130">
        <v>30.450000762939453</v>
      </c>
      <c r="E5" s="130">
        <v>75.360000610351563</v>
      </c>
      <c r="F5" s="131">
        <v>12.569999694824219</v>
      </c>
    </row>
    <row r="6" spans="1:6" x14ac:dyDescent="0.25">
      <c r="B6" s="286" t="s">
        <v>593</v>
      </c>
      <c r="C6" s="132">
        <v>44.310001373291016</v>
      </c>
      <c r="D6" s="133">
        <v>52.279998779296875</v>
      </c>
      <c r="E6" s="133">
        <v>7</v>
      </c>
      <c r="F6" s="134">
        <v>3.6099998950958252</v>
      </c>
    </row>
    <row r="7" spans="1:6" x14ac:dyDescent="0.25">
      <c r="B7" s="37" t="s">
        <v>594</v>
      </c>
      <c r="C7" s="132">
        <v>40.889999389648438</v>
      </c>
      <c r="D7" s="133">
        <v>0</v>
      </c>
      <c r="E7" s="133">
        <v>0</v>
      </c>
      <c r="F7" s="134">
        <v>0</v>
      </c>
    </row>
    <row r="8" spans="1:6" x14ac:dyDescent="0.25">
      <c r="B8" s="38" t="s">
        <v>421</v>
      </c>
      <c r="C8" s="132">
        <v>11.720000267028809</v>
      </c>
      <c r="D8" s="133">
        <v>2.3499999046325684</v>
      </c>
      <c r="E8" s="133">
        <v>2.119999885559082</v>
      </c>
      <c r="F8" s="134">
        <v>2.1800000667572021</v>
      </c>
    </row>
    <row r="9" spans="1:6" x14ac:dyDescent="0.25">
      <c r="B9" s="39" t="s">
        <v>597</v>
      </c>
      <c r="C9" s="132">
        <v>8.6000003814697266</v>
      </c>
      <c r="D9" s="133">
        <v>0</v>
      </c>
      <c r="E9" s="133">
        <v>9.9999997764825821E-3</v>
      </c>
      <c r="F9" s="134">
        <v>0</v>
      </c>
    </row>
    <row r="10" spans="1:6" x14ac:dyDescent="0.25">
      <c r="B10" s="36" t="s">
        <v>598</v>
      </c>
      <c r="C10" s="132">
        <v>2.8900001049041748</v>
      </c>
      <c r="D10" s="133">
        <v>0.75999999046325684</v>
      </c>
      <c r="E10" s="133">
        <v>1.1100000143051147</v>
      </c>
      <c r="F10" s="134">
        <v>0.55000001192092896</v>
      </c>
    </row>
    <row r="11" spans="1:6" x14ac:dyDescent="0.25">
      <c r="B11" s="287" t="s">
        <v>599</v>
      </c>
      <c r="C11" s="132">
        <v>2.380000114440918</v>
      </c>
      <c r="D11" s="133">
        <v>0.56000000238418579</v>
      </c>
      <c r="E11" s="133">
        <v>0.68000000715255737</v>
      </c>
      <c r="F11" s="134">
        <v>0.62000000476837158</v>
      </c>
    </row>
    <row r="12" spans="1:6" ht="15.75" thickBot="1" x14ac:dyDescent="0.3">
      <c r="B12" s="289" t="s">
        <v>595</v>
      </c>
      <c r="C12" s="141">
        <v>34.710000619292259</v>
      </c>
      <c r="D12" s="142">
        <v>2.679999977350235</v>
      </c>
      <c r="E12" s="142">
        <v>1.1099999994039536</v>
      </c>
      <c r="F12" s="143">
        <v>1.0799999814480543</v>
      </c>
    </row>
    <row r="13" spans="1:6" ht="15.75" thickBot="1" x14ac:dyDescent="0.3">
      <c r="B13" s="150" t="s">
        <v>589</v>
      </c>
      <c r="C13" s="135">
        <v>162.460001334548</v>
      </c>
      <c r="D13" s="136">
        <v>89.079999417066574</v>
      </c>
      <c r="E13" s="136">
        <v>87.390000516548753</v>
      </c>
      <c r="F13" s="137">
        <v>20.609999654814601</v>
      </c>
    </row>
    <row r="31" spans="2:2" x14ac:dyDescent="0.25">
      <c r="B31" s="195" t="s">
        <v>579</v>
      </c>
    </row>
    <row r="32" spans="2:2" x14ac:dyDescent="0.25">
      <c r="B32" s="19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O23"/>
  <sheetViews>
    <sheetView showGridLines="0" zoomScaleNormal="100" workbookViewId="0">
      <selection activeCell="C2" sqref="C2"/>
    </sheetView>
  </sheetViews>
  <sheetFormatPr defaultRowHeight="15" x14ac:dyDescent="0.25"/>
  <cols>
    <col min="2" max="2" width="10" style="24" bestFit="1" customWidth="1"/>
    <col min="3" max="6" width="14.140625" customWidth="1"/>
  </cols>
  <sheetData>
    <row r="2" spans="2:11" x14ac:dyDescent="0.25">
      <c r="C2" s="2" t="s">
        <v>561</v>
      </c>
    </row>
    <row r="3" spans="2:11" ht="15.75" thickBot="1" x14ac:dyDescent="0.3"/>
    <row r="4" spans="2:11" ht="31.15" customHeight="1" thickBot="1" x14ac:dyDescent="0.3">
      <c r="B4" s="24" t="s">
        <v>601</v>
      </c>
      <c r="C4" s="667" t="s">
        <v>603</v>
      </c>
      <c r="D4" s="668"/>
      <c r="E4" s="668"/>
      <c r="F4" s="669"/>
    </row>
    <row r="5" spans="2:11" ht="15.75" thickBot="1" x14ac:dyDescent="0.3">
      <c r="B5" s="26"/>
      <c r="C5" s="13">
        <v>2018</v>
      </c>
      <c r="D5" s="14">
        <v>2019</v>
      </c>
      <c r="E5" s="14">
        <v>2020</v>
      </c>
      <c r="F5" s="15">
        <v>2021</v>
      </c>
    </row>
    <row r="6" spans="2:11" x14ac:dyDescent="0.25">
      <c r="B6" s="17" t="s">
        <v>586</v>
      </c>
      <c r="C6" s="5">
        <v>3.0999999493360519E-2</v>
      </c>
      <c r="D6" s="6">
        <v>1.6000000759959221E-2</v>
      </c>
      <c r="E6" s="6">
        <v>2.500000037252903E-2</v>
      </c>
      <c r="F6" s="7">
        <v>2.500000037252903E-2</v>
      </c>
      <c r="H6" s="1"/>
      <c r="I6" s="1"/>
      <c r="J6" s="1"/>
      <c r="K6" s="1"/>
    </row>
    <row r="7" spans="2:11" x14ac:dyDescent="0.25">
      <c r="B7" s="17" t="s">
        <v>587</v>
      </c>
      <c r="C7" s="8">
        <v>1.9999999552965164E-2</v>
      </c>
      <c r="D7" s="4">
        <v>1.9999999552965164E-2</v>
      </c>
      <c r="E7" s="4">
        <v>2.0999999716877937E-2</v>
      </c>
      <c r="F7" s="9">
        <v>2.3000000044703484E-2</v>
      </c>
      <c r="H7" s="1"/>
      <c r="I7" s="1"/>
      <c r="J7" s="1"/>
      <c r="K7" s="1"/>
    </row>
    <row r="8" spans="2:11" ht="15.75" thickBot="1" x14ac:dyDescent="0.3">
      <c r="B8" s="17" t="s">
        <v>588</v>
      </c>
      <c r="C8" s="10">
        <v>4.0000001899898052E-3</v>
      </c>
      <c r="D8" s="11">
        <v>4.999999888241291E-3</v>
      </c>
      <c r="E8" s="11">
        <v>6.0000000521540642E-3</v>
      </c>
      <c r="F8" s="12">
        <v>8.0000003799796104E-3</v>
      </c>
      <c r="H8" s="1"/>
      <c r="I8" s="1"/>
      <c r="J8" s="1"/>
      <c r="K8" s="1"/>
    </row>
    <row r="9" spans="2:11" x14ac:dyDescent="0.25">
      <c r="B9" s="17" t="s">
        <v>589</v>
      </c>
      <c r="C9" s="16">
        <v>5.4999999701976776E-2</v>
      </c>
      <c r="D9" s="16">
        <v>4.1000001132488251E-2</v>
      </c>
      <c r="E9" s="16">
        <v>5.0999999046325684E-2</v>
      </c>
      <c r="F9" s="16">
        <v>5.6000001728534698E-2</v>
      </c>
      <c r="H9" s="1"/>
      <c r="I9" s="1"/>
      <c r="J9" s="1"/>
      <c r="K9" s="1"/>
    </row>
    <row r="10" spans="2:11" ht="15.75" thickBot="1" x14ac:dyDescent="0.3">
      <c r="C10" s="1"/>
      <c r="D10" s="1"/>
      <c r="E10" s="1"/>
      <c r="F10" s="1"/>
    </row>
    <row r="11" spans="2:11" ht="28.15" customHeight="1" thickBot="1" x14ac:dyDescent="0.3">
      <c r="B11" s="24" t="s">
        <v>602</v>
      </c>
      <c r="C11" s="667" t="s">
        <v>662</v>
      </c>
      <c r="D11" s="668"/>
      <c r="E11" s="668"/>
      <c r="F11" s="669"/>
    </row>
    <row r="12" spans="2:11" ht="15.75" thickBot="1" x14ac:dyDescent="0.3">
      <c r="C12" s="13">
        <v>2018</v>
      </c>
      <c r="D12" s="14">
        <v>2019</v>
      </c>
      <c r="E12" s="14">
        <v>2020</v>
      </c>
      <c r="F12" s="15">
        <v>2021</v>
      </c>
    </row>
    <row r="13" spans="2:11" x14ac:dyDescent="0.25">
      <c r="B13" s="17" t="s">
        <v>586</v>
      </c>
      <c r="C13" s="5">
        <v>8.999999612569809E-3</v>
      </c>
      <c r="D13" s="6">
        <v>4.0000001899898052E-3</v>
      </c>
      <c r="E13" s="6">
        <v>7.0000002160668373E-3</v>
      </c>
      <c r="F13" s="7">
        <v>7.0000002160668373E-3</v>
      </c>
      <c r="H13" s="1"/>
      <c r="I13" s="1"/>
      <c r="J13" s="1"/>
      <c r="K13" s="1"/>
    </row>
    <row r="14" spans="2:11" x14ac:dyDescent="0.25">
      <c r="B14" s="17" t="s">
        <v>587</v>
      </c>
      <c r="C14" s="8">
        <v>6.0000000521540642E-3</v>
      </c>
      <c r="D14" s="4">
        <v>6.0000000521540642E-3</v>
      </c>
      <c r="E14" s="4">
        <v>6.0000000521540642E-3</v>
      </c>
      <c r="F14" s="9">
        <v>7.0000002160668373E-3</v>
      </c>
      <c r="H14" s="1"/>
      <c r="I14" s="1"/>
      <c r="J14" s="1"/>
      <c r="K14" s="1"/>
    </row>
    <row r="15" spans="2:11" ht="15.75" thickBot="1" x14ac:dyDescent="0.3">
      <c r="B15" s="17" t="s">
        <v>588</v>
      </c>
      <c r="C15" s="10">
        <v>1.0000000474974513E-3</v>
      </c>
      <c r="D15" s="11">
        <v>1.0000000474974513E-3</v>
      </c>
      <c r="E15" s="11">
        <v>2.0000000949949026E-3</v>
      </c>
      <c r="F15" s="12">
        <v>2.0000000949949026E-3</v>
      </c>
      <c r="H15" s="1"/>
      <c r="I15" s="1"/>
      <c r="J15" s="1"/>
      <c r="K15" s="1"/>
    </row>
    <row r="16" spans="2:11" x14ac:dyDescent="0.25">
      <c r="B16" s="17" t="s">
        <v>589</v>
      </c>
      <c r="C16" s="17">
        <v>1.6000000759959221E-2</v>
      </c>
      <c r="D16" s="17">
        <v>1.2000000104308128E-2</v>
      </c>
      <c r="E16" s="17">
        <v>1.4000000432133675E-2</v>
      </c>
      <c r="F16" s="17">
        <v>1.6000000759959221E-2</v>
      </c>
      <c r="H16" s="1"/>
      <c r="I16" s="1"/>
      <c r="J16" s="1"/>
      <c r="K16" s="1"/>
    </row>
    <row r="17" spans="2:15" ht="15.75" thickBot="1" x14ac:dyDescent="0.3">
      <c r="C17" s="25"/>
      <c r="D17" s="25"/>
      <c r="E17" s="25"/>
      <c r="F17" s="25"/>
    </row>
    <row r="18" spans="2:15" ht="41.45" customHeight="1" thickBot="1" x14ac:dyDescent="0.3">
      <c r="B18" s="40" t="s">
        <v>589</v>
      </c>
      <c r="C18" s="667" t="s">
        <v>663</v>
      </c>
      <c r="D18" s="668"/>
      <c r="E18" s="668"/>
      <c r="F18" s="669"/>
    </row>
    <row r="19" spans="2:15" ht="15.75" thickBot="1" x14ac:dyDescent="0.3">
      <c r="C19" s="13">
        <v>2018</v>
      </c>
      <c r="D19" s="14">
        <v>2019</v>
      </c>
      <c r="E19" s="14">
        <v>2020</v>
      </c>
      <c r="F19" s="15">
        <v>2021</v>
      </c>
    </row>
    <row r="20" spans="2:15" x14ac:dyDescent="0.25">
      <c r="B20" s="17" t="s">
        <v>586</v>
      </c>
      <c r="C20" s="5">
        <v>3.9999999105930328E-2</v>
      </c>
      <c r="D20" s="6">
        <v>1.9999999552965164E-2</v>
      </c>
      <c r="E20" s="6">
        <v>3.2000001519918442E-2</v>
      </c>
      <c r="F20" s="7">
        <v>3.2000001519918442E-2</v>
      </c>
      <c r="H20" s="195" t="s">
        <v>580</v>
      </c>
      <c r="O20" s="195" t="s">
        <v>580</v>
      </c>
    </row>
    <row r="21" spans="2:15" x14ac:dyDescent="0.25">
      <c r="B21" s="17" t="s">
        <v>587</v>
      </c>
      <c r="C21" s="8">
        <v>2.6000000536441803E-2</v>
      </c>
      <c r="D21" s="4">
        <v>2.6000000536441803E-2</v>
      </c>
      <c r="E21" s="4">
        <v>2.6000000536441803E-2</v>
      </c>
      <c r="F21" s="9">
        <v>2.9999999329447746E-2</v>
      </c>
      <c r="H21" s="1"/>
      <c r="I21" s="1"/>
      <c r="J21" s="1"/>
      <c r="K21" s="1"/>
    </row>
    <row r="22" spans="2:15" ht="15.75" thickBot="1" x14ac:dyDescent="0.3">
      <c r="B22" s="17" t="s">
        <v>588</v>
      </c>
      <c r="C22" s="10">
        <v>4.999999888241291E-3</v>
      </c>
      <c r="D22" s="11">
        <v>6.0000000521540642E-3</v>
      </c>
      <c r="E22" s="11">
        <v>7.0000002160668373E-3</v>
      </c>
      <c r="F22" s="12">
        <v>9.9999997764825821E-3</v>
      </c>
      <c r="H22" s="1"/>
      <c r="I22" s="1"/>
      <c r="J22" s="1"/>
      <c r="K22" s="1"/>
    </row>
    <row r="23" spans="2:15" x14ac:dyDescent="0.25">
      <c r="B23" s="17" t="s">
        <v>589</v>
      </c>
      <c r="C23" s="17">
        <v>7.1000002324581146E-2</v>
      </c>
      <c r="D23" s="17">
        <v>5.2000001072883606E-2</v>
      </c>
      <c r="E23" s="17">
        <v>6.4999997615814209E-2</v>
      </c>
      <c r="F23" s="17">
        <v>7.1000002324581146E-2</v>
      </c>
      <c r="H23" s="1"/>
      <c r="I23" s="1"/>
      <c r="J23" s="1"/>
      <c r="K23" s="1"/>
    </row>
  </sheetData>
  <mergeCells count="3">
    <mergeCell ref="C18:F18"/>
    <mergeCell ref="C4:F4"/>
    <mergeCell ref="C11:F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Table 1</vt:lpstr>
      <vt:lpstr>Table 2</vt:lpstr>
      <vt:lpstr>Figure 1</vt:lpstr>
      <vt:lpstr>Table 3 </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Table A.1</vt:lpstr>
      <vt:lpstr>Table A.2</vt:lpstr>
      <vt:lpstr>Table A.3</vt:lpstr>
      <vt:lpstr>Table A.4</vt:lpstr>
      <vt:lpstr>Figure A.1.a A.1.b</vt:lpstr>
      <vt:lpstr>Table A.5. A.6. A.7.</vt:lpstr>
      <vt:lpstr>Figure A.2</vt:lpstr>
      <vt:lpstr>Table A.8 A.9</vt:lpstr>
      <vt:lpstr>Figure A.3</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2022-11-29T11:01:11Z</dcterms:modified>
</cp:coreProperties>
</file>